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80" tabRatio="657"/>
  </bookViews>
  <sheets>
    <sheet name="MATRIZ DE RIESGOS" sheetId="3" r:id="rId1"/>
    <sheet name="Calificación" sheetId="13" r:id="rId2"/>
    <sheet name="MATRIZ DE CALIFICACION" sheetId="8" state="hidden" r:id="rId3"/>
    <sheet name="MAPA plan accion" sheetId="7" state="hidden" r:id="rId4"/>
    <sheet name="Hoja1" sheetId="11" state="hidden" r:id="rId5"/>
  </sheets>
  <definedNames>
    <definedName name="Ambiental">'MATRIZ DE RIESGOS'!$BM$2:$BM$7</definedName>
    <definedName name="_xlnm.Print_Area" localSheetId="3">'MAPA plan accion'!$A$1:$P$60</definedName>
    <definedName name="Emergencias_y_Desastres">'MATRIZ DE RIESGOS'!$BL$2:$BL$5</definedName>
    <definedName name="Jurídico">'MATRIZ DE RIESGOS'!$BJ$2:$BJ$5</definedName>
    <definedName name="MECI">'MATRIZ DE RIESGOS'!$BI$2:$BI$8</definedName>
    <definedName name="SARLAFT">'MATRIZ DE RIESGOS'!$BH$2:$BH$9</definedName>
    <definedName name="Seguridad_del_Paciente">'MATRIZ DE RIESGOS'!$BG$2:$BG$4</definedName>
    <definedName name="Seguridad_y_Salud_en_el_Trabajo">'MATRIZ DE RIESGOS'!$BK$2:$BK$8</definedName>
    <definedName name="Sistema_de_Riesgo">'MATRIZ DE RIESGOS'!$AM$3:$AS$3</definedName>
    <definedName name="_xlnm.Print_Titles" localSheetId="3">'MAPA plan accion'!$3:$4</definedName>
  </definedNames>
  <calcPr calcId="145621" concurrentCalc="0"/>
</workbook>
</file>

<file path=xl/calcChain.xml><?xml version="1.0" encoding="utf-8"?>
<calcChain xmlns="http://schemas.openxmlformats.org/spreadsheetml/2006/main">
  <c r="S8" i="3" l="1"/>
  <c r="L8" i="3"/>
  <c r="D44" i="13"/>
  <c r="A5" i="7"/>
  <c r="H8" i="7"/>
  <c r="H7" i="7"/>
  <c r="H6" i="7"/>
  <c r="H5" i="7"/>
  <c r="D5" i="7"/>
  <c r="C5" i="7"/>
  <c r="B5" i="7"/>
  <c r="I60" i="7"/>
  <c r="H60" i="7"/>
  <c r="D60" i="7"/>
  <c r="C60" i="7"/>
  <c r="I59" i="7"/>
  <c r="H59" i="7"/>
  <c r="D59" i="7"/>
  <c r="C59" i="7"/>
  <c r="I58" i="7"/>
  <c r="H58" i="7"/>
  <c r="D58" i="7"/>
  <c r="C58" i="7"/>
  <c r="I57" i="7"/>
  <c r="H57" i="7"/>
  <c r="D57" i="7"/>
  <c r="C57" i="7"/>
  <c r="B57" i="7"/>
  <c r="A57" i="7"/>
  <c r="I56" i="7"/>
  <c r="H56" i="7"/>
  <c r="D56" i="7"/>
  <c r="C56" i="7"/>
  <c r="I55" i="7"/>
  <c r="H55" i="7"/>
  <c r="D55" i="7"/>
  <c r="C55" i="7"/>
  <c r="I54" i="7"/>
  <c r="H54" i="7"/>
  <c r="D54" i="7"/>
  <c r="C54" i="7"/>
  <c r="I53" i="7"/>
  <c r="H53" i="7"/>
  <c r="D53" i="7"/>
  <c r="C53" i="7"/>
  <c r="B53" i="7"/>
  <c r="A53" i="7"/>
  <c r="I52" i="7"/>
  <c r="H52" i="7"/>
  <c r="D52" i="7"/>
  <c r="C52" i="7"/>
  <c r="I51" i="7"/>
  <c r="H51" i="7"/>
  <c r="D51" i="7"/>
  <c r="C51" i="7"/>
  <c r="I50" i="7"/>
  <c r="H50" i="7"/>
  <c r="D50" i="7"/>
  <c r="C50" i="7"/>
  <c r="I49" i="7"/>
  <c r="H49" i="7"/>
  <c r="D49" i="7"/>
  <c r="C49" i="7"/>
  <c r="B49" i="7"/>
  <c r="A49" i="7"/>
  <c r="I5" i="7"/>
  <c r="C3" i="7"/>
</calcChain>
</file>

<file path=xl/comments1.xml><?xml version="1.0" encoding="utf-8"?>
<comments xmlns="http://schemas.openxmlformats.org/spreadsheetml/2006/main">
  <authors>
    <author>Alexander Luan Naranjo Ladino</author>
    <author>CINTERNO01</author>
  </authors>
  <commentList>
    <comment ref="A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Nombre del proceso o procedimiento al cual se le esta identificando el riesgo. 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en forma breve el objetivo que persigue el procedimiento, el cual debe estar alineado con la carcaterización de proceso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En función al proceso o procedimiento, relacione todos los posibles riesgos por fuente: 
1. R. estratégico, incluye ambiental y salud ocupacional
2. R. Financiero
3. R Cumplimiento
4. R.Tecnologico
5. Operativo (En desarrollo de las actividades: sistema de información, equipos, en procesos enlazados, en la salud del paciente, e.t.c.)
6. R. Seguridad del paciente
7. R. Corrupción
NOTA. Se recomienda identificar máximo 5 riesgos por procedimiento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Seleccione a tipo de riesgo corresponde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Seleccione a tipo de riesgo corresponde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las características generales o las formas en que se observa o manifiesta la presencia del riesgo identificado.</t>
        </r>
      </text>
    </comment>
    <comment ref="G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Relacione los sujetos u objetos que tienen la capacidad de originar el riesgo 
1. R. Humano: cargo u profesion, la patología del usuario; 
2. Equipos, dotación, insumos; 
3. Procesos interlazados o dependientes
4. Instalaciones y entorno.
5. Registros de HC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Son los medios, las circunstancias a partir de los agentes generadores de riesgo, que suscitan la presencia del riesgo. </t>
        </r>
      </text>
    </comment>
    <comment ref="I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Son las consecuencias de la ocurrencia del riesgo sobre los objetivos y procesos de la entidad. 
Se dan sobre las personas o los bienes materiales o inmateriales con incidencias importantes tales como: Daños físicos, eventos adversos, fallecimiento, sanciones, pérdidas económicas, de información, de bienes, de imagen, de credibilidad y de confianza, interrupción del servicio y daño ambiental.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Se realiza esta calificación tomando el riesgo inherente (Sin controles), del proceso o preocedimiento </t>
        </r>
      </text>
    </comment>
    <comment ref="M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Se describe </t>
        </r>
      </text>
    </comment>
    <comment ref="Q6" authorId="0">
      <text>
        <r>
          <rPr>
            <b/>
            <sz val="8"/>
            <color indexed="81"/>
            <rFont val="Tahoma"/>
            <family val="2"/>
          </rPr>
          <t>Alexander Luan Naranjo Ladino: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realiza está calificación teniendo en cuenta los controles que se tienen en el hospital.</t>
        </r>
      </text>
    </comment>
    <comment ref="T6" authorId="1">
      <text>
        <r>
          <rPr>
            <b/>
            <sz val="11"/>
            <color indexed="81"/>
            <rFont val="Tahoma"/>
            <family val="2"/>
          </rPr>
          <t>De acuerdo con la zona de riesgo proceda a consultar la cartilla y  escriba: 
BAJA: Reducir o asumir
MODERADA: Prevenir,    compartir
ALTA: Prevenir, proteger, compartir.
EXTREMA: Evitar, prevenir, proteger, compartir.</t>
        </r>
      </text>
    </comment>
    <comment ref="U6" authorId="1">
      <text>
        <r>
          <rPr>
            <b/>
            <sz val="11"/>
            <color indexed="81"/>
            <rFont val="Tahoma"/>
            <family val="2"/>
          </rPr>
          <t>Relacionar el indicador que mide el riesgo, el cual debve estar alineado al Tablero Único de Control de Indicadores</t>
        </r>
      </text>
    </comment>
  </commentList>
</comments>
</file>

<file path=xl/comments2.xml><?xml version="1.0" encoding="utf-8"?>
<comments xmlns="http://schemas.openxmlformats.org/spreadsheetml/2006/main">
  <authors>
    <author>CINTERNO03</author>
  </authors>
  <commentList>
    <comment ref="E3" authorId="0">
      <text>
        <r>
          <rPr>
            <b/>
            <sz val="8"/>
            <color indexed="81"/>
            <rFont val="Tahoma"/>
            <family val="2"/>
          </rPr>
          <t>DIANA A:
Medida con criterios de Frecuencia, si se ha materializado (por ejemplo: No. de veces en un tiempo determinado), o de Factibilidad teniendo en cuenta la presencia de factores internos y externos.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 xml:space="preserve">DIANA A:
Consecuencias que puede ocasionar.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 xml:space="preserve">DIANA A:
ZONA DE UBICACIÓN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 xml:space="preserve">
Confrontar la evaluación del riesgo con los controles existentes.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" author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Es la aplicación concreta de las opciones de manejo del riesgo. 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 xml:space="preserve">
Dependencias o áreas encargadas de adelantar las acciones propuestas.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Fechas establecidas para implementar las acciones</t>
        </r>
        <r>
          <rPr>
            <sz val="8"/>
            <color indexed="81"/>
            <rFont val="Tahoma"/>
            <family val="2"/>
          </rPr>
          <t xml:space="preserve"> 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 xml:space="preserve">
Indicadores diseñados para evaluar el desarrollo de las acciones implementadas.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<sst xmlns="http://schemas.openxmlformats.org/spreadsheetml/2006/main" count="349" uniqueCount="251">
  <si>
    <t>Causas</t>
  </si>
  <si>
    <t xml:space="preserve">Efectos  </t>
  </si>
  <si>
    <t xml:space="preserve">Medidas de Respuesta  </t>
  </si>
  <si>
    <t>Probabilidad</t>
  </si>
  <si>
    <t xml:space="preserve">Impacto </t>
  </si>
  <si>
    <t>Riesgo</t>
  </si>
  <si>
    <t>Consecuencias (impacto)</t>
  </si>
  <si>
    <t>Eval. Del Riesgo</t>
  </si>
  <si>
    <t>Responsables</t>
  </si>
  <si>
    <t>Cronograma</t>
  </si>
  <si>
    <t>Procedimiento</t>
  </si>
  <si>
    <t xml:space="preserve">(Internos o Externos) </t>
  </si>
  <si>
    <t>Moderado</t>
  </si>
  <si>
    <t>Improbable</t>
  </si>
  <si>
    <t>Mayor</t>
  </si>
  <si>
    <t>Moderada</t>
  </si>
  <si>
    <t>ALTA</t>
  </si>
  <si>
    <t>META ACCION</t>
  </si>
  <si>
    <t>META ESPERADA POR RIESGO</t>
  </si>
  <si>
    <t xml:space="preserve">PROBABILIDAD </t>
  </si>
  <si>
    <t>NIVEL      RANGO</t>
  </si>
  <si>
    <t>DESCRIPCIÓN</t>
  </si>
  <si>
    <t>Puede ocurrir sólo en circunstancias excepcionales</t>
  </si>
  <si>
    <t xml:space="preserve">Improbable </t>
  </si>
  <si>
    <t>Probablemente ocurrirá en la mayoría de las circunstancias</t>
  </si>
  <si>
    <t>IMPACTO</t>
  </si>
  <si>
    <t>NIVEL        RANGO</t>
  </si>
  <si>
    <t>Insignificante</t>
  </si>
  <si>
    <t>Afecta de manera mínima   los objetivos, misión, finanzas , imagen   de la institución y/o al colaborador o paciente.</t>
  </si>
  <si>
    <t>Menor</t>
  </si>
  <si>
    <t>Afecta levemente   los objetivos, misión, finanzas, imagen   de la institución y/o al colaborador o paciente.</t>
  </si>
  <si>
    <t>Afecta moderadamente   los objetivos, misión, finanzas, imagen   de la institución y/o al colaborador o paciente.</t>
  </si>
  <si>
    <t>Afecta notablemente   los objetivos, misión, finanzas, imagen   de la institución y/o al colaborador o paciente.</t>
  </si>
  <si>
    <t>Catastrófico</t>
  </si>
  <si>
    <t>Afecta extremadamente   los objetivos, misión, finanzas, imagen   de la institución y/o al colaborador o paciente.</t>
  </si>
  <si>
    <t>MATRIZ DE CALIFICACION, EVALUACION Y RESPUESTA A RIESGOS</t>
  </si>
  <si>
    <t>PROBABILIDAD</t>
  </si>
  <si>
    <t>INSIGNIFICANTE (1)</t>
  </si>
  <si>
    <t>MENOR (2)</t>
  </si>
  <si>
    <t>MODERADO (3)</t>
  </si>
  <si>
    <t>MAYOR (4)</t>
  </si>
  <si>
    <t>CATASTRÓFICO (5)</t>
  </si>
  <si>
    <t>B</t>
  </si>
  <si>
    <t>M</t>
  </si>
  <si>
    <t>A</t>
  </si>
  <si>
    <t>E</t>
  </si>
  <si>
    <t>ZONA DE RIESGO</t>
  </si>
  <si>
    <t>MEDIDA DE RESPUESTA</t>
  </si>
  <si>
    <t>EXTREMA</t>
  </si>
  <si>
    <t>Es aconsejable, si es posible, eliminar la actividad que genera el riesgo; de lo contrario se deben implementar nuevos controles de prevención, para reducir la probabilidad; de protección, para disminuir las consecuencias o compartir el riesgo, si es posible, por medio de opciones disponibles (evitar el riesgo, prevenir, proteger, compartir).</t>
  </si>
  <si>
    <t>Se deben tomar medidas para bajar la severidad del riesgo; si es posible, fortalecer y mejorar controles existentes (prevenir el riesgo, proteger, compartir).</t>
  </si>
  <si>
    <t>MODERADA</t>
  </si>
  <si>
    <t>Se pueden tomar medidas para bajar la severidad; si es posible, se deben conservar y mejorar controles (proteger la entidad, compartir).</t>
  </si>
  <si>
    <t>BAJA</t>
  </si>
  <si>
    <t>La entidad puede asumir el riesgo sin necesidad de tomar otras medidas de control diferentes a las que se poseen (aceptar el riesgo).</t>
  </si>
  <si>
    <t>CALIFICACION FINAL</t>
  </si>
  <si>
    <t>EVALUACION DEL RIESGO</t>
  </si>
  <si>
    <t>Rara</t>
  </si>
  <si>
    <t>Podría ocurrir algunas veces</t>
  </si>
  <si>
    <t>Puede ocurrir</t>
  </si>
  <si>
    <t>Muy probable</t>
  </si>
  <si>
    <t>Casi cierta</t>
  </si>
  <si>
    <t>Se espera que ocurra en todas las circunstancias</t>
  </si>
  <si>
    <t>DESCRIPCION DEL CONTROL</t>
  </si>
  <si>
    <t>ADMINISTRACION DEL RIESGO</t>
  </si>
  <si>
    <t>Controles Existentes</t>
  </si>
  <si>
    <t>Valoración del Riesgo</t>
  </si>
  <si>
    <t>PLAN DE ACCION</t>
  </si>
  <si>
    <t xml:space="preserve">Indicador gestion </t>
  </si>
  <si>
    <t>INDICADOR DEL RIESGO / RESULTADO</t>
  </si>
  <si>
    <r>
      <t xml:space="preserve">MAPA DE RIESGO: </t>
    </r>
    <r>
      <rPr>
        <b/>
        <u/>
        <sz val="10"/>
        <color indexed="62"/>
        <rFont val="Tahoma"/>
        <family val="2"/>
      </rPr>
      <t>_XXXXXXXXXXXXXXXXX</t>
    </r>
  </si>
  <si>
    <t>Acciones de gestión del Riesgo</t>
  </si>
  <si>
    <t>3. Definición del plan de desarrollo institucional</t>
  </si>
  <si>
    <t>1. Diagnostico contexto estratégico</t>
  </si>
  <si>
    <t>2. Definición de la plataforma estratégica</t>
  </si>
  <si>
    <t>4. Definición del plan de Gestión Gerencial</t>
  </si>
  <si>
    <t xml:space="preserve">5. Definición políticas </t>
  </si>
  <si>
    <t>6. Comunicación y despliegue</t>
  </si>
  <si>
    <t>7. Definición de Planes tácticos (POA institucional y POA por procesos, sedes)</t>
  </si>
  <si>
    <t>8. Definición presupuesto vigencia fiscal.</t>
  </si>
  <si>
    <t>9. Evaluación y diagnostico de resultados</t>
  </si>
  <si>
    <t>10. Rendición de cuentas</t>
  </si>
  <si>
    <t>11. Revisión por la alta dirección y ajustes</t>
  </si>
  <si>
    <t>12. Reuniones Junta Directiva</t>
  </si>
  <si>
    <t>13. Comité Directivos</t>
  </si>
  <si>
    <t>14. Entrega de turno administrativo</t>
  </si>
  <si>
    <t>GESTION DE LA CALIDAD</t>
  </si>
  <si>
    <t>TIPO DE RIESGO</t>
  </si>
  <si>
    <t>NIVEL</t>
  </si>
  <si>
    <t>RANGO</t>
  </si>
  <si>
    <t>Posible</t>
  </si>
  <si>
    <t>Probable</t>
  </si>
  <si>
    <t>Casi Seguro</t>
  </si>
  <si>
    <t xml:space="preserve">ESE HOSPITAL UNIVERSITARIO DE LA SAMARITANA    </t>
  </si>
  <si>
    <t>MATRIZ DE CALIFICACION Y EVALUACION A RIESGOS</t>
  </si>
  <si>
    <t xml:space="preserve">Mayor </t>
  </si>
  <si>
    <t>Tipo de riesgo</t>
  </si>
  <si>
    <t>Seguridad del paciente</t>
  </si>
  <si>
    <t>Corrupción</t>
  </si>
  <si>
    <t xml:space="preserve">Estratégico </t>
  </si>
  <si>
    <t>Imagen</t>
  </si>
  <si>
    <t>Operativo</t>
  </si>
  <si>
    <t>Financiero</t>
  </si>
  <si>
    <t>Cumplimiento</t>
  </si>
  <si>
    <t>Tecnología</t>
  </si>
  <si>
    <t>OBJETIVO</t>
  </si>
  <si>
    <t>RIESGO</t>
  </si>
  <si>
    <t>DESCRIPCIÓN DEL RIESGO</t>
  </si>
  <si>
    <t>AGENTES GENERADORES</t>
  </si>
  <si>
    <t xml:space="preserve">(Internas o Externas)  </t>
  </si>
  <si>
    <t>EVALUACIÓN DEL RIESGO</t>
  </si>
  <si>
    <t>RESULTADOS DE LA VALORACIÓN DEL RIESGO</t>
  </si>
  <si>
    <t>LOS CONTROLES SON EFECTIVOS Y ESTAN DOCUMENTADOS: Pasa a escala inferior (el desplazamiento depende de si el control afecta el impacto o probabilidad)</t>
  </si>
  <si>
    <t>LOS  CONTROLES EXISTENTES SON EFECTIVOS PERO NO ESTAN DOCUMENTADOS: Cambia el resultado a una casilla inferior de la matriz de evaluación antes de controles (el desplazamiento depende de si el control afecta el impacto o probabilidad)</t>
  </si>
  <si>
    <t>LOS CONTROLES EXISTENTES NO SON EFECTIVOS: Se mantiene el resultado de la evaluación antes de controles</t>
  </si>
  <si>
    <t>NO EXISTEN CONTROLES: Se mantiene el resultado de la evaluación antes de controles</t>
  </si>
  <si>
    <t>CALIFICACIÓN INICIAL</t>
  </si>
  <si>
    <t xml:space="preserve">TIPO DE CONTROL </t>
  </si>
  <si>
    <t>PREVENTIVO</t>
  </si>
  <si>
    <t xml:space="preserve">CORRECTIVO </t>
  </si>
  <si>
    <t>DETECTIVO</t>
  </si>
  <si>
    <t>SI</t>
  </si>
  <si>
    <t>NO</t>
  </si>
  <si>
    <t>EN DESARROLLO</t>
  </si>
  <si>
    <t>Nivel de impacto o consecuencia / tipos de impacto - Categorias</t>
  </si>
  <si>
    <t>Insignificante (1)</t>
  </si>
  <si>
    <t>Menor (2)</t>
  </si>
  <si>
    <t>Moderado (3)</t>
  </si>
  <si>
    <t>Mayor (4)</t>
  </si>
  <si>
    <t>Catastrófico (5)</t>
  </si>
  <si>
    <t>Reputacional y legal</t>
  </si>
  <si>
    <t>Seguridad y salud laboral</t>
  </si>
  <si>
    <t>Emergencias y desastres</t>
  </si>
  <si>
    <t>Interna</t>
  </si>
  <si>
    <t>Local</t>
  </si>
  <si>
    <t>Regional</t>
  </si>
  <si>
    <t>Nacional</t>
  </si>
  <si>
    <t>Internacional</t>
  </si>
  <si>
    <t>No genera consecuencias</t>
  </si>
  <si>
    <t>Genera cambios leves en el entorno</t>
  </si>
  <si>
    <t>Genera alteraciones importantes o quejas de la comunidad</t>
  </si>
  <si>
    <t>Genera alteraciones significativas o sanciones de autoridades ambientales</t>
  </si>
  <si>
    <t>Genera alteraciones catastróficas en el ambiente</t>
  </si>
  <si>
    <t>Económico ($ Millones)</t>
  </si>
  <si>
    <t>Lesión leve o menor</t>
  </si>
  <si>
    <t>Incapacidad temporal entre 1 y 10 días</t>
  </si>
  <si>
    <t>Incapacidad parcial permanente o incapacidad &gt; 10 días</t>
  </si>
  <si>
    <t>Incapacidad Total permanente</t>
  </si>
  <si>
    <t>una o más fatalides</t>
  </si>
  <si>
    <t>Tutela</t>
  </si>
  <si>
    <t>Derecho de petición</t>
  </si>
  <si>
    <t>Reclamo</t>
  </si>
  <si>
    <t>Atención al usuario</t>
  </si>
  <si>
    <t>Queja</t>
  </si>
  <si>
    <t>Procesos</t>
  </si>
  <si>
    <t>Afecta a un solo proceso del Hospital</t>
  </si>
  <si>
    <t>No afecta ningún proceso del Hospital</t>
  </si>
  <si>
    <t>Afecta a todos los procesos del Hospital</t>
  </si>
  <si>
    <t>Afecta hasta 3 procesos del Hospital</t>
  </si>
  <si>
    <t>Afecta a todos los procesos misionales del Hospital</t>
  </si>
  <si>
    <t>Misional / Seguridad de pacientes</t>
  </si>
  <si>
    <t xml:space="preserve">Demanda </t>
  </si>
  <si>
    <t>Daños por valor de 1.101 a 3.300</t>
  </si>
  <si>
    <t>Daños por valor de 3.301 a 10.000</t>
  </si>
  <si>
    <t>Daños por valor superior a 10.000</t>
  </si>
  <si>
    <t>Daños por valor menor a 501</t>
  </si>
  <si>
    <t>Cuando el riesgo se manifiesta no hay ninguna pérdida</t>
  </si>
  <si>
    <t>Indicador</t>
  </si>
  <si>
    <t>CONTROL DE RIESGOS</t>
  </si>
  <si>
    <t>Criterios para la Evaluación</t>
  </si>
  <si>
    <t>Criterio de Medición</t>
  </si>
  <si>
    <t>Evaluación</t>
  </si>
  <si>
    <t>¿Existen manuales, procedimientos, protocolos, entre otros para el manejo del control?</t>
  </si>
  <si>
    <t>¿Está(n) definido(s) el(los) responsable(s) de la ejecución del control y del seguimiento?</t>
  </si>
  <si>
    <t>¿El Control es Automático?</t>
  </si>
  <si>
    <t>¿El Control es Manual?</t>
  </si>
  <si>
    <t>¿La frecuencia de ejecución del control y seguimiento es adecuado?</t>
  </si>
  <si>
    <t>¿Se cuenta con evidencias de la ejecución y seguimiento del Control?</t>
  </si>
  <si>
    <t>TOTAL</t>
  </si>
  <si>
    <t>De 0 a 50</t>
  </si>
  <si>
    <t>De 51 a 75</t>
  </si>
  <si>
    <t>De 76 a 100</t>
  </si>
  <si>
    <t>Puntaje a Disminuir</t>
  </si>
  <si>
    <t>No hubo afectación del paciente</t>
  </si>
  <si>
    <t>Incidente</t>
  </si>
  <si>
    <t>Rangos para Calificación de los Controles</t>
  </si>
  <si>
    <t>PONDERACIÓN DEL CONTROL</t>
  </si>
  <si>
    <t>Jurídico</t>
  </si>
  <si>
    <t>Seguridad y Salud Laboral</t>
  </si>
  <si>
    <t>Ambiental</t>
  </si>
  <si>
    <t>SARLAFT</t>
  </si>
  <si>
    <t>SISTEMA DE RIESGO</t>
  </si>
  <si>
    <t>En los pacientes puede aumentar la estancia o el nivel de complejidad de cuidados.
Evento Adverso</t>
  </si>
  <si>
    <t>Sistema de Riesgo</t>
  </si>
  <si>
    <t>MECI</t>
  </si>
  <si>
    <t>Biológico</t>
  </si>
  <si>
    <t>Físico</t>
  </si>
  <si>
    <t>Químico</t>
  </si>
  <si>
    <t>Psicosocial</t>
  </si>
  <si>
    <t>Biomecánicos</t>
  </si>
  <si>
    <t>Condiciones de Seguridad</t>
  </si>
  <si>
    <t>Fenómenos Naturales</t>
  </si>
  <si>
    <t>Estratégico</t>
  </si>
  <si>
    <t>Financieros</t>
  </si>
  <si>
    <t>Contagio</t>
  </si>
  <si>
    <t>Legal</t>
  </si>
  <si>
    <t>Reputacional</t>
  </si>
  <si>
    <t>Operacionales con Clientes y/o Contrapartes y usuarios</t>
  </si>
  <si>
    <t>Productos</t>
  </si>
  <si>
    <t>Canales de Distribución</t>
  </si>
  <si>
    <t>Jurisdicción Territorial</t>
  </si>
  <si>
    <t>Clínico Individual</t>
  </si>
  <si>
    <t>Poblacional</t>
  </si>
  <si>
    <t>Natural</t>
  </si>
  <si>
    <t>Social</t>
  </si>
  <si>
    <t>Seguridad_del_Paciente</t>
  </si>
  <si>
    <t>Seguridad_y_Salud_en_el_Trabajo</t>
  </si>
  <si>
    <t>Emergencias_y_Desastres</t>
  </si>
  <si>
    <t>Se puede producir una Muerte o discapacidad grave o permanente.
Evento Centinela</t>
  </si>
  <si>
    <t>Legales</t>
  </si>
  <si>
    <t>Impacto Negativo</t>
  </si>
  <si>
    <t>Se espera que ocurra en todas las actividades realizadas 
- Más de una vez al año
- Por cada 1000 pacientes atendidos se ha afectado a más de 20 pacientes
- Evento con información que lo hace evidente y detectable</t>
  </si>
  <si>
    <t>Puede ocurrir en la mayoría de las actividades realizadas:
 - Al menos una vez en el último año
- Por cada 1000 pacientes atendidos se ha afectado de 11 a 19 paciente</t>
  </si>
  <si>
    <t>Algunas veces se puede presentar en las actividades realizadas:
- Puede suceder al menos una vez en los últimos dos
años
- Por cada 1000 pacientes atendidos se ha afectado de 6 o 10 paciente
- Ya ocurrio en un lugar o condición similar</t>
  </si>
  <si>
    <t>Ocasionalmente puede presentarse en las actividades realizadas:
 - Puede ocurrir al menos una vez en los
últimos cinco años
- Por cada 1000 pacientes atendidos se ha afectado de 2 a 5 pacientes</t>
  </si>
  <si>
    <t xml:space="preserve">Mínimamente puede presentarse en las actividades realizadas, o en circunstancias excepcionales:
- No ha ocurrido en los últimos cinco años
- Por cada 1000 pacientes atendidos se ha afectado a 0 o 1 paciente
- Nunca ha sucedido pero no se descarta </t>
  </si>
  <si>
    <t>En los pacientes puede producirse discapacidad temporal, desfiguramiento, requerir intervención quirúrgica y aumento de la estancia o del nivel de complejidad en cuidados para el paciente
Evento Adverso serio</t>
  </si>
  <si>
    <t>No hay afectación en el Hospital</t>
  </si>
  <si>
    <t xml:space="preserve">En personas: Un grupo de dos ersonas
En recursos: Afecta cualquier área del hospital
En sistemas y Procesos: Afecta un proceso o sistema </t>
  </si>
  <si>
    <t>En personas: Afecta hasta diez personas
En recursos: Afecta un área fundamental del hospital
En sistemas y Procesos: Afecta 2 procesos o sistemas</t>
  </si>
  <si>
    <t>En personas: Afecta hasta 50 personas
En recursos: Afecta más de un área fundamental del Hospital
En sistemas y Procesos: Afecta 5 proceso o sistemas</t>
  </si>
  <si>
    <t>En personas: Afecta más de 50 personas
En recursos: Afecta la mayoria de las áreas del Hospital
En sistemas y Procesos: Afecta más de 10 procesos o sistemas</t>
  </si>
  <si>
    <t>PROCESO</t>
  </si>
  <si>
    <t>Prevenir</t>
  </si>
  <si>
    <t>¿En el tiempo que lleva el control ha demostrado ser efectivo?</t>
  </si>
  <si>
    <t>Jurídico - Constitucionales</t>
  </si>
  <si>
    <t>Jurídico - Contencioso Administrativas</t>
  </si>
  <si>
    <t>Jurídico - Consiliación Extrajudicial</t>
  </si>
  <si>
    <t>Jurídico - Ordinaria</t>
  </si>
  <si>
    <t>EVALUACIÓN Y CONTROL</t>
  </si>
  <si>
    <t>NOMBRE: MAPA DE RIESGOS EVALUACIÓN Y CONTROL</t>
  </si>
  <si>
    <t xml:space="preserve">Posibilidad de Manipulación del informe de la evaluación independiente y/o limite el alcance de la evaluación
en beneficio de un tercero, por parte del auditor interno y/o del proceso auditado.
</t>
  </si>
  <si>
    <t>Posibilidad de emitir informes de auditoría sesgados a causa de influencias de terceros que limiten la independencia de la evaluación. 
Posibilidad de entrega parcial, ocultamiento y/o no entrega de información por parte del proceso auditado que origine un informe que no proporcione el panorama integral de lo evaluado.</t>
  </si>
  <si>
    <t>NA</t>
  </si>
  <si>
    <t>Evaluar de manera independiente , objetiva y oportuna al sistema de control interno , a través de seguimientos y auditorías, generando alertas tempranas que contribuyan al mejoramiento continuo en la gestión del hospital Universitario de la Samaritana que sirva como apoyo a la toma de decisiones del nivel directivo</t>
  </si>
  <si>
    <t>INTERNOS. 
1. Auditores internos.
2. funcionarios del Hospital sin importar el tipo de vinculación y/o nivel jerárquico
EXTERNOS. 3.Contratistas del Hospital</t>
  </si>
  <si>
    <t xml:space="preserve">INTERNAS. 
Incumplimiento y/o desconocimiento  de las funciones del auditado.
Incumplimiento y/o desconocimiento de  la normatividad aplicable por parte del auditado.
No aplicación y/o Desconocimiento de los procesos, procedimientos y demás directrices aplicables al auditado.
Incumplimiento de requerimientos a entes de control.
Incumplimiento del estatuto del auditor
Presión al auditor por parte de agentes internos y/o externos.
EXTERNOS:
 Incumplimiento del objeto del contrato y/o deficiencias en su ejecución
</t>
  </si>
  <si>
    <t xml:space="preserve">No detección y/o detección extemporánea de hechos que pongan en riesgo jurídico a la institución. 
No detección y/o detección extemporánea de hechos que afecten el cumplimiento de la plataforma estratégica de la entidad.
No detección y / o detección extemporánea de hechos que puedan conllevar a sanciones a cargo de la institución.
No detección y / o detección extemporánea de desviaciones en los procesos, procedimientos y demás directrices internas
No detección y/o detección extemporánea de hechos que constituyan delitos y / o faltas disciplinarias
</t>
  </si>
  <si>
    <t>Estatuto  Y Codigo de Ética del Auditor.
Procedimientos de auditorías internas integrales</t>
  </si>
  <si>
    <t xml:space="preserve">CÓDIGO: </t>
  </si>
  <si>
    <t>MATRIZ DE RIESGOS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</si>
</sst>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Tahoma"/>
      <family val="2"/>
    </font>
    <font>
      <sz val="8"/>
      <name val="Calibri"/>
      <family val="2"/>
    </font>
    <font>
      <b/>
      <sz val="10"/>
      <color indexed="62"/>
      <name val="Tahoma"/>
      <family val="2"/>
    </font>
    <font>
      <b/>
      <u/>
      <sz val="10"/>
      <color indexed="62"/>
      <name val="Tahoma"/>
      <family val="2"/>
    </font>
    <font>
      <sz val="10"/>
      <color indexed="49"/>
      <name val="Tahoma"/>
      <family val="2"/>
    </font>
    <font>
      <b/>
      <sz val="11"/>
      <color indexed="81"/>
      <name val="Tahoma"/>
      <family val="2"/>
    </font>
    <font>
      <b/>
      <sz val="16"/>
      <color indexed="62"/>
      <name val="Tahoma"/>
      <family val="2"/>
    </font>
    <font>
      <sz val="36"/>
      <color indexed="8"/>
      <name val="Tahoma"/>
      <family val="2"/>
    </font>
    <font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color indexed="9"/>
      <name val="Calibri"/>
      <family val="2"/>
    </font>
    <font>
      <b/>
      <sz val="9"/>
      <color indexed="8"/>
      <name val="Calibri"/>
      <family val="2"/>
    </font>
    <font>
      <b/>
      <sz val="10"/>
      <color indexed="9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9"/>
      <name val="Calibri"/>
      <family val="2"/>
    </font>
    <font>
      <sz val="10"/>
      <color indexed="10"/>
      <name val="Tahoma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color indexed="81"/>
      <name val="Tahoma"/>
      <family val="2"/>
    </font>
    <font>
      <b/>
      <sz val="10"/>
      <color indexed="9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0" fontId="36" fillId="0" borderId="0"/>
  </cellStyleXfs>
  <cellXfs count="243">
    <xf numFmtId="0" fontId="0" fillId="0" borderId="0" xfId="0"/>
    <xf numFmtId="0" fontId="0" fillId="2" borderId="0" xfId="0" applyFill="1"/>
    <xf numFmtId="0" fontId="11" fillId="2" borderId="0" xfId="0" applyFont="1" applyFill="1"/>
    <xf numFmtId="0" fontId="7" fillId="2" borderId="0" xfId="0" applyFont="1" applyFill="1"/>
    <xf numFmtId="0" fontId="3" fillId="3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/>
    <xf numFmtId="0" fontId="12" fillId="4" borderId="1" xfId="0" applyFont="1" applyFill="1" applyBorder="1" applyAlignment="1"/>
    <xf numFmtId="0" fontId="13" fillId="4" borderId="3" xfId="0" applyFont="1" applyFill="1" applyBorder="1"/>
    <xf numFmtId="0" fontId="13" fillId="4" borderId="4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1" fillId="0" borderId="1" xfId="0" applyFont="1" applyBorder="1" applyAlignment="1"/>
    <xf numFmtId="0" fontId="15" fillId="4" borderId="1" xfId="0" applyFont="1" applyFill="1" applyBorder="1" applyAlignment="1"/>
    <xf numFmtId="0" fontId="11" fillId="0" borderId="1" xfId="0" applyFont="1" applyBorder="1"/>
    <xf numFmtId="0" fontId="16" fillId="0" borderId="1" xfId="0" applyFont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justify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vertical="top" wrapText="1"/>
    </xf>
    <xf numFmtId="0" fontId="3" fillId="9" borderId="6" xfId="0" applyFont="1" applyFill="1" applyBorder="1" applyAlignment="1">
      <alignment vertical="center" wrapText="1"/>
    </xf>
    <xf numFmtId="9" fontId="3" fillId="9" borderId="1" xfId="0" applyNumberFormat="1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0" fontId="3" fillId="9" borderId="8" xfId="0" applyFont="1" applyFill="1" applyBorder="1" applyAlignment="1">
      <alignment horizontal="justify" vertical="top" wrapText="1"/>
    </xf>
    <xf numFmtId="0" fontId="3" fillId="9" borderId="9" xfId="0" applyFont="1" applyFill="1" applyBorder="1" applyAlignment="1">
      <alignment horizontal="justify" vertical="top" wrapText="1"/>
    </xf>
    <xf numFmtId="9" fontId="3" fillId="9" borderId="9" xfId="0" applyNumberFormat="1" applyFont="1" applyFill="1" applyBorder="1" applyAlignment="1">
      <alignment horizontal="justify" vertical="top" wrapText="1"/>
    </xf>
    <xf numFmtId="0" fontId="3" fillId="9" borderId="10" xfId="0" applyFont="1" applyFill="1" applyBorder="1" applyAlignment="1">
      <alignment horizontal="justify" vertical="top" wrapText="1"/>
    </xf>
    <xf numFmtId="9" fontId="3" fillId="9" borderId="10" xfId="0" applyNumberFormat="1" applyFont="1" applyFill="1" applyBorder="1" applyAlignment="1">
      <alignment horizontal="justify" vertical="top" wrapText="1"/>
    </xf>
    <xf numFmtId="0" fontId="3" fillId="9" borderId="0" xfId="0" applyFont="1" applyFill="1" applyBorder="1" applyAlignment="1">
      <alignment horizontal="justify" vertical="top" wrapText="1"/>
    </xf>
    <xf numFmtId="0" fontId="3" fillId="9" borderId="11" xfId="0" applyFont="1" applyFill="1" applyBorder="1" applyAlignment="1">
      <alignment horizontal="justify" vertical="top" wrapText="1"/>
    </xf>
    <xf numFmtId="0" fontId="3" fillId="9" borderId="12" xfId="0" applyFont="1" applyFill="1" applyBorder="1" applyAlignment="1">
      <alignment horizontal="justify" vertical="top" wrapText="1"/>
    </xf>
    <xf numFmtId="0" fontId="3" fillId="9" borderId="13" xfId="0" applyFont="1" applyFill="1" applyBorder="1" applyAlignment="1">
      <alignment horizontal="justify" vertical="top" wrapText="1"/>
    </xf>
    <xf numFmtId="0" fontId="3" fillId="9" borderId="14" xfId="0" applyFont="1" applyFill="1" applyBorder="1" applyAlignment="1">
      <alignment horizontal="justify" vertical="top" wrapText="1"/>
    </xf>
    <xf numFmtId="0" fontId="3" fillId="9" borderId="15" xfId="0" applyFont="1" applyFill="1" applyBorder="1" applyAlignment="1">
      <alignment horizontal="justify" vertical="top" wrapText="1"/>
    </xf>
    <xf numFmtId="0" fontId="3" fillId="3" borderId="10" xfId="0" applyFont="1" applyFill="1" applyBorder="1" applyAlignment="1">
      <alignment horizontal="justify" vertical="top" wrapText="1"/>
    </xf>
    <xf numFmtId="0" fontId="3" fillId="3" borderId="16" xfId="0" applyFont="1" applyFill="1" applyBorder="1" applyAlignment="1">
      <alignment horizontal="justify" vertical="top" wrapText="1"/>
    </xf>
    <xf numFmtId="0" fontId="3" fillId="9" borderId="17" xfId="0" applyFont="1" applyFill="1" applyBorder="1" applyAlignment="1">
      <alignment vertical="top" wrapText="1"/>
    </xf>
    <xf numFmtId="0" fontId="3" fillId="9" borderId="17" xfId="0" applyFont="1" applyFill="1" applyBorder="1" applyAlignment="1">
      <alignment vertical="center" wrapText="1"/>
    </xf>
    <xf numFmtId="9" fontId="3" fillId="9" borderId="8" xfId="0" applyNumberFormat="1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justify" vertical="top" wrapText="1"/>
    </xf>
    <xf numFmtId="9" fontId="3" fillId="9" borderId="9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justify" vertical="top" wrapText="1"/>
    </xf>
    <xf numFmtId="9" fontId="3" fillId="9" borderId="18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vertical="top" wrapText="1"/>
    </xf>
    <xf numFmtId="9" fontId="3" fillId="9" borderId="19" xfId="0" applyNumberFormat="1" applyFont="1" applyFill="1" applyBorder="1" applyAlignment="1">
      <alignment vertical="top" wrapText="1"/>
    </xf>
    <xf numFmtId="0" fontId="3" fillId="9" borderId="20" xfId="0" applyFont="1" applyFill="1" applyBorder="1" applyAlignment="1">
      <alignment vertical="top" wrapText="1"/>
    </xf>
    <xf numFmtId="0" fontId="3" fillId="9" borderId="21" xfId="0" applyFont="1" applyFill="1" applyBorder="1" applyAlignment="1">
      <alignment vertical="top" wrapText="1"/>
    </xf>
    <xf numFmtId="9" fontId="3" fillId="9" borderId="20" xfId="0" applyNumberFormat="1" applyFont="1" applyFill="1" applyBorder="1" applyAlignment="1">
      <alignment vertical="top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justify" vertical="top" wrapText="1"/>
    </xf>
    <xf numFmtId="0" fontId="3" fillId="9" borderId="9" xfId="0" applyFont="1" applyFill="1" applyBorder="1" applyAlignment="1">
      <alignment horizontal="justify" vertical="center" wrapText="1"/>
    </xf>
    <xf numFmtId="0" fontId="3" fillId="9" borderId="11" xfId="0" applyFont="1" applyFill="1" applyBorder="1" applyAlignment="1">
      <alignment horizontal="justify" vertical="center" wrapText="1"/>
    </xf>
    <xf numFmtId="0" fontId="3" fillId="9" borderId="14" xfId="0" applyFont="1" applyFill="1" applyBorder="1" applyAlignment="1">
      <alignment horizontal="justify" vertical="center" wrapText="1"/>
    </xf>
    <xf numFmtId="9" fontId="3" fillId="9" borderId="9" xfId="0" applyNumberFormat="1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3" fillId="9" borderId="12" xfId="0" applyFont="1" applyFill="1" applyBorder="1" applyAlignment="1">
      <alignment horizontal="justify" vertical="center" wrapText="1"/>
    </xf>
    <xf numFmtId="0" fontId="3" fillId="9" borderId="0" xfId="0" applyFont="1" applyFill="1" applyBorder="1" applyAlignment="1">
      <alignment horizontal="justify" vertical="center" wrapText="1"/>
    </xf>
    <xf numFmtId="9" fontId="3" fillId="9" borderId="1" xfId="0" applyNumberFormat="1" applyFont="1" applyFill="1" applyBorder="1" applyAlignment="1">
      <alignment horizontal="justify" vertical="center" wrapText="1"/>
    </xf>
    <xf numFmtId="0" fontId="3" fillId="9" borderId="10" xfId="0" applyFont="1" applyFill="1" applyBorder="1" applyAlignment="1">
      <alignment horizontal="justify" vertical="center" wrapText="1"/>
    </xf>
    <xf numFmtId="0" fontId="3" fillId="9" borderId="16" xfId="0" applyFont="1" applyFill="1" applyBorder="1" applyAlignment="1">
      <alignment horizontal="justify" vertical="center" wrapText="1"/>
    </xf>
    <xf numFmtId="0" fontId="3" fillId="9" borderId="15" xfId="0" applyFont="1" applyFill="1" applyBorder="1" applyAlignment="1">
      <alignment horizontal="justify" vertical="center" wrapText="1"/>
    </xf>
    <xf numFmtId="9" fontId="3" fillId="9" borderId="10" xfId="0" applyNumberFormat="1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3" fillId="9" borderId="23" xfId="0" applyFont="1" applyFill="1" applyBorder="1" applyAlignment="1">
      <alignment horizontal="justify" vertical="top" wrapText="1"/>
    </xf>
    <xf numFmtId="0" fontId="21" fillId="10" borderId="1" xfId="0" applyFont="1" applyFill="1" applyBorder="1" applyAlignment="1">
      <alignment horizontal="justify" vertical="top" wrapText="1"/>
    </xf>
    <xf numFmtId="0" fontId="22" fillId="9" borderId="1" xfId="0" applyFont="1" applyFill="1" applyBorder="1" applyAlignment="1">
      <alignment horizontal="justify" vertical="center" wrapText="1"/>
    </xf>
    <xf numFmtId="0" fontId="22" fillId="9" borderId="1" xfId="0" applyFont="1" applyFill="1" applyBorder="1" applyAlignment="1">
      <alignment horizontal="justify" vertical="top" wrapText="1"/>
    </xf>
    <xf numFmtId="0" fontId="22" fillId="9" borderId="24" xfId="0" applyFont="1" applyFill="1" applyBorder="1" applyAlignment="1">
      <alignment horizontal="justify" vertical="top" wrapText="1"/>
    </xf>
    <xf numFmtId="0" fontId="22" fillId="9" borderId="8" xfId="0" applyFont="1" applyFill="1" applyBorder="1" applyAlignment="1">
      <alignment horizontal="justify" vertical="top" wrapText="1"/>
    </xf>
    <xf numFmtId="0" fontId="22" fillId="9" borderId="9" xfId="0" applyFont="1" applyFill="1" applyBorder="1" applyAlignment="1">
      <alignment horizontal="justify" vertical="top" wrapText="1"/>
    </xf>
    <xf numFmtId="0" fontId="23" fillId="0" borderId="0" xfId="0" applyFont="1" applyAlignment="1">
      <alignment horizontal="justify"/>
    </xf>
    <xf numFmtId="0" fontId="24" fillId="0" borderId="0" xfId="0" applyFont="1" applyFill="1"/>
    <xf numFmtId="0" fontId="24" fillId="0" borderId="0" xfId="0" applyFont="1" applyFill="1" applyBorder="1"/>
    <xf numFmtId="0" fontId="24" fillId="0" borderId="0" xfId="0" applyFont="1" applyFill="1" applyAlignment="1">
      <alignment horizontal="left"/>
    </xf>
    <xf numFmtId="0" fontId="0" fillId="0" borderId="0" xfId="0" applyFill="1" applyBorder="1"/>
    <xf numFmtId="0" fontId="24" fillId="0" borderId="2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8" fillId="0" borderId="0" xfId="0" applyFont="1"/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5" fillId="0" borderId="0" xfId="0" applyFont="1" applyFill="1"/>
    <xf numFmtId="0" fontId="28" fillId="0" borderId="4" xfId="0" applyFont="1" applyBorder="1" applyAlignment="1">
      <alignment horizontal="justify" vertical="center" wrapText="1"/>
    </xf>
    <xf numFmtId="0" fontId="28" fillId="0" borderId="28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justify" vertical="center" wrapText="1"/>
    </xf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30" fillId="10" borderId="2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6" fillId="0" borderId="24" xfId="2" applyFont="1" applyFill="1" applyBorder="1" applyAlignment="1">
      <alignment horizontal="center" vertical="center" wrapText="1"/>
    </xf>
    <xf numFmtId="0" fontId="26" fillId="0" borderId="6" xfId="2" applyFont="1" applyFill="1" applyBorder="1" applyAlignment="1">
      <alignment horizontal="center" vertical="center" wrapText="1"/>
    </xf>
    <xf numFmtId="0" fontId="26" fillId="0" borderId="8" xfId="2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30" fillId="10" borderId="34" xfId="0" applyFont="1" applyFill="1" applyBorder="1" applyAlignment="1">
      <alignment horizontal="center" vertical="center" wrapText="1"/>
    </xf>
    <xf numFmtId="0" fontId="30" fillId="10" borderId="32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0" fillId="10" borderId="2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30" fillId="10" borderId="25" xfId="0" applyFont="1" applyFill="1" applyBorder="1" applyAlignment="1">
      <alignment horizontal="center" vertical="center" wrapText="1"/>
    </xf>
    <xf numFmtId="0" fontId="30" fillId="10" borderId="3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/>
    </xf>
    <xf numFmtId="0" fontId="29" fillId="10" borderId="35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0" borderId="29" xfId="0" applyFont="1" applyFill="1" applyBorder="1" applyAlignment="1">
      <alignment horizontal="center" vertical="center" wrapText="1"/>
    </xf>
    <xf numFmtId="0" fontId="29" fillId="10" borderId="37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4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4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/>
    </xf>
    <xf numFmtId="0" fontId="33" fillId="3" borderId="35" xfId="0" applyFont="1" applyFill="1" applyBorder="1" applyAlignment="1">
      <alignment horizontal="center"/>
    </xf>
    <xf numFmtId="0" fontId="33" fillId="3" borderId="28" xfId="0" applyFont="1" applyFill="1" applyBorder="1" applyAlignment="1">
      <alignment horizontal="center"/>
    </xf>
    <xf numFmtId="0" fontId="33" fillId="3" borderId="42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45" xfId="0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0" fillId="4" borderId="2" xfId="0" applyFont="1" applyFill="1" applyBorder="1" applyAlignment="1">
      <alignment horizontal="center"/>
    </xf>
    <xf numFmtId="0" fontId="20" fillId="4" borderId="35" xfId="0" applyFont="1" applyFill="1" applyBorder="1" applyAlignment="1">
      <alignment horizontal="center"/>
    </xf>
    <xf numFmtId="0" fontId="20" fillId="4" borderId="28" xfId="0" applyFont="1" applyFill="1" applyBorder="1" applyAlignment="1">
      <alignment horizontal="center"/>
    </xf>
    <xf numFmtId="0" fontId="20" fillId="4" borderId="29" xfId="0" applyFont="1" applyFill="1" applyBorder="1"/>
    <xf numFmtId="0" fontId="20" fillId="4" borderId="43" xfId="0" applyFont="1" applyFill="1" applyBorder="1"/>
    <xf numFmtId="0" fontId="20" fillId="4" borderId="5" xfId="0" applyFont="1" applyFill="1" applyBorder="1"/>
    <xf numFmtId="0" fontId="20" fillId="4" borderId="3" xfId="0" applyFont="1" applyFill="1" applyBorder="1"/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2" borderId="50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13" borderId="46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9" fontId="3" fillId="9" borderId="19" xfId="0" applyNumberFormat="1" applyFont="1" applyFill="1" applyBorder="1" applyAlignment="1">
      <alignment horizontal="center" vertical="center" wrapText="1"/>
    </xf>
    <xf numFmtId="9" fontId="3" fillId="9" borderId="20" xfId="0" applyNumberFormat="1" applyFont="1" applyFill="1" applyBorder="1" applyAlignment="1">
      <alignment horizontal="center" vertical="center" wrapText="1"/>
    </xf>
    <xf numFmtId="9" fontId="3" fillId="9" borderId="21" xfId="0" applyNumberFormat="1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9" fontId="3" fillId="9" borderId="17" xfId="0" applyNumberFormat="1" applyFont="1" applyFill="1" applyBorder="1" applyAlignment="1">
      <alignment horizontal="center" vertical="center" wrapText="1"/>
    </xf>
    <xf numFmtId="9" fontId="3" fillId="9" borderId="6" xfId="0" applyNumberFormat="1" applyFont="1" applyFill="1" applyBorder="1" applyAlignment="1">
      <alignment horizontal="center" vertical="center" wrapText="1"/>
    </xf>
    <xf numFmtId="9" fontId="3" fillId="9" borderId="18" xfId="0" applyNumberFormat="1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9" borderId="18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3" fillId="12" borderId="17" xfId="0" applyFont="1" applyFill="1" applyBorder="1" applyAlignment="1">
      <alignment horizontal="center" vertical="top" wrapText="1"/>
    </xf>
    <xf numFmtId="0" fontId="3" fillId="12" borderId="6" xfId="0" applyFont="1" applyFill="1" applyBorder="1" applyAlignment="1">
      <alignment horizontal="center" vertical="top" wrapText="1"/>
    </xf>
    <xf numFmtId="0" fontId="3" fillId="12" borderId="18" xfId="0" applyFont="1" applyFill="1" applyBorder="1" applyAlignment="1">
      <alignment horizontal="center" vertical="top" wrapText="1"/>
    </xf>
    <xf numFmtId="0" fontId="3" fillId="9" borderId="47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9" borderId="48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10" fillId="9" borderId="30" xfId="0" applyFont="1" applyFill="1" applyBorder="1" applyAlignment="1">
      <alignment horizontal="center" vertical="center" textRotation="90" wrapText="1"/>
    </xf>
    <xf numFmtId="0" fontId="10" fillId="9" borderId="46" xfId="0" applyFont="1" applyFill="1" applyBorder="1" applyAlignment="1">
      <alignment horizontal="center" vertical="center" textRotation="90" wrapText="1"/>
    </xf>
    <xf numFmtId="0" fontId="10" fillId="9" borderId="4" xfId="0" applyFont="1" applyFill="1" applyBorder="1" applyAlignment="1">
      <alignment horizontal="center" vertical="center" textRotation="90" wrapText="1"/>
    </xf>
    <xf numFmtId="0" fontId="3" fillId="9" borderId="47" xfId="0" applyFont="1" applyFill="1" applyBorder="1" applyAlignment="1">
      <alignment horizontal="center" vertical="top" wrapText="1"/>
    </xf>
    <xf numFmtId="0" fontId="3" fillId="9" borderId="45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9933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0</xdr:row>
      <xdr:rowOff>38100</xdr:rowOff>
    </xdr:from>
    <xdr:to>
      <xdr:col>20</xdr:col>
      <xdr:colOff>1200150</xdr:colOff>
      <xdr:row>3</xdr:row>
      <xdr:rowOff>209550</xdr:rowOff>
    </xdr:to>
    <xdr:pic>
      <xdr:nvPicPr>
        <xdr:cNvPr id="9456" name="2 Imagen" descr="Diapositiva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927050" y="38100"/>
          <a:ext cx="11906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152400</xdr:rowOff>
    </xdr:from>
    <xdr:to>
      <xdr:col>1</xdr:col>
      <xdr:colOff>104775</xdr:colOff>
      <xdr:row>4</xdr:row>
      <xdr:rowOff>304800</xdr:rowOff>
    </xdr:to>
    <xdr:pic>
      <xdr:nvPicPr>
        <xdr:cNvPr id="9457" name="Imagen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0"/>
          <a:ext cx="14001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152400</xdr:rowOff>
    </xdr:from>
    <xdr:to>
      <xdr:col>1</xdr:col>
      <xdr:colOff>104775</xdr:colOff>
      <xdr:row>4</xdr:row>
      <xdr:rowOff>304800</xdr:rowOff>
    </xdr:to>
    <xdr:pic>
      <xdr:nvPicPr>
        <xdr:cNvPr id="9458" name="Imagen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0"/>
          <a:ext cx="14001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152400</xdr:rowOff>
    </xdr:from>
    <xdr:to>
      <xdr:col>1</xdr:col>
      <xdr:colOff>104775</xdr:colOff>
      <xdr:row>4</xdr:row>
      <xdr:rowOff>304800</xdr:rowOff>
    </xdr:to>
    <xdr:pic>
      <xdr:nvPicPr>
        <xdr:cNvPr id="9459" name="Imagen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0"/>
          <a:ext cx="14001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1</xdr:col>
      <xdr:colOff>95250</xdr:colOff>
      <xdr:row>4</xdr:row>
      <xdr:rowOff>219075</xdr:rowOff>
    </xdr:to>
    <xdr:pic>
      <xdr:nvPicPr>
        <xdr:cNvPr id="9460" name="Imagen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6675"/>
          <a:ext cx="14001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9"/>
  <sheetViews>
    <sheetView tabSelected="1" zoomScale="66" zoomScaleNormal="66" workbookViewId="0">
      <selection activeCell="B4" sqref="B4:S4"/>
    </sheetView>
  </sheetViews>
  <sheetFormatPr baseColWidth="10" defaultRowHeight="12.75" x14ac:dyDescent="0.2"/>
  <cols>
    <col min="1" max="1" width="20.28515625" style="86" customWidth="1"/>
    <col min="2" max="3" width="17.5703125" style="84" customWidth="1"/>
    <col min="4" max="4" width="23.28515625" style="119" customWidth="1"/>
    <col min="5" max="5" width="23.5703125" style="84" customWidth="1"/>
    <col min="6" max="6" width="23.140625" style="84" customWidth="1"/>
    <col min="7" max="7" width="21.7109375" style="86" customWidth="1"/>
    <col min="8" max="8" width="34.140625" style="84" customWidth="1"/>
    <col min="9" max="9" width="23.28515625" style="84" customWidth="1"/>
    <col min="10" max="10" width="12.28515625" style="84" customWidth="1"/>
    <col min="11" max="11" width="11.42578125" style="84" customWidth="1"/>
    <col min="12" max="12" width="17.7109375" style="84" customWidth="1"/>
    <col min="13" max="13" width="29" style="84" customWidth="1"/>
    <col min="14" max="14" width="16.28515625" style="84" customWidth="1"/>
    <col min="15" max="15" width="15" style="84" customWidth="1"/>
    <col min="16" max="16" width="26" style="103" customWidth="1"/>
    <col min="17" max="17" width="16.28515625" style="84" customWidth="1"/>
    <col min="18" max="18" width="11.42578125" style="84" customWidth="1"/>
    <col min="19" max="19" width="18" style="84" customWidth="1"/>
    <col min="20" max="21" width="18.5703125" style="84" customWidth="1"/>
    <col min="22" max="31" width="11.42578125" style="84"/>
    <col min="32" max="52" width="11.42578125" style="84" hidden="1" customWidth="1"/>
    <col min="53" max="53" width="18.42578125" style="84" hidden="1" customWidth="1"/>
    <col min="54" max="54" width="16.7109375" style="84" hidden="1" customWidth="1"/>
    <col min="55" max="55" width="15.7109375" style="84" hidden="1" customWidth="1"/>
    <col min="56" max="58" width="11.42578125" style="84" hidden="1" customWidth="1"/>
    <col min="59" max="59" width="20.7109375" style="84" hidden="1" customWidth="1"/>
    <col min="60" max="60" width="27.7109375" style="84" hidden="1" customWidth="1"/>
    <col min="61" max="61" width="13.5703125" style="84" hidden="1" customWidth="1"/>
    <col min="62" max="62" width="8.28515625" style="84" hidden="1" customWidth="1"/>
    <col min="63" max="63" width="27.7109375" style="119" hidden="1" customWidth="1"/>
    <col min="64" max="64" width="24.28515625" style="84" hidden="1" customWidth="1"/>
    <col min="65" max="65" width="17.42578125" style="84" hidden="1" customWidth="1"/>
    <col min="66" max="16384" width="11.42578125" style="84"/>
  </cols>
  <sheetData>
    <row r="1" spans="1:65" ht="18.75" customHeight="1" thickBot="1" x14ac:dyDescent="0.25">
      <c r="B1" s="154" t="s">
        <v>93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AF1" s="84">
        <v>1</v>
      </c>
      <c r="AG1" s="84">
        <v>2</v>
      </c>
      <c r="AH1" s="84">
        <v>3</v>
      </c>
      <c r="AI1" s="84">
        <v>4</v>
      </c>
      <c r="AJ1" s="84">
        <v>5</v>
      </c>
      <c r="AM1" s="99" t="s">
        <v>96</v>
      </c>
      <c r="AZ1" s="102"/>
      <c r="BA1" s="101" t="s">
        <v>112</v>
      </c>
      <c r="BB1" s="100" t="s">
        <v>113</v>
      </c>
      <c r="BC1" s="100" t="s">
        <v>114</v>
      </c>
      <c r="BD1" s="100" t="s">
        <v>115</v>
      </c>
      <c r="BG1" s="84" t="s">
        <v>215</v>
      </c>
      <c r="BH1" s="84" t="s">
        <v>190</v>
      </c>
      <c r="BI1" s="84" t="s">
        <v>194</v>
      </c>
      <c r="BJ1" s="84" t="s">
        <v>187</v>
      </c>
      <c r="BK1" s="84" t="s">
        <v>216</v>
      </c>
      <c r="BL1" s="84" t="s">
        <v>217</v>
      </c>
      <c r="BM1" s="84" t="s">
        <v>189</v>
      </c>
    </row>
    <row r="2" spans="1:65" ht="18.75" customHeight="1" x14ac:dyDescent="0.2">
      <c r="B2" s="154" t="s">
        <v>86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AM2" s="84" t="s">
        <v>97</v>
      </c>
      <c r="AN2" s="84" t="s">
        <v>98</v>
      </c>
      <c r="AO2" s="84" t="s">
        <v>99</v>
      </c>
      <c r="AP2" s="84" t="s">
        <v>100</v>
      </c>
      <c r="AQ2" s="84" t="s">
        <v>101</v>
      </c>
      <c r="AR2" s="84" t="s">
        <v>102</v>
      </c>
      <c r="AS2" s="84" t="s">
        <v>103</v>
      </c>
      <c r="AT2" s="85" t="s">
        <v>104</v>
      </c>
      <c r="AU2" s="84" t="s">
        <v>187</v>
      </c>
      <c r="AV2" s="84" t="s">
        <v>188</v>
      </c>
      <c r="AW2" s="84" t="s">
        <v>132</v>
      </c>
      <c r="AX2" s="84" t="s">
        <v>189</v>
      </c>
      <c r="AY2" s="84" t="s">
        <v>190</v>
      </c>
      <c r="AZ2" s="102"/>
      <c r="BA2" s="84" t="s">
        <v>118</v>
      </c>
      <c r="BB2" s="84" t="s">
        <v>119</v>
      </c>
      <c r="BC2" s="84" t="s">
        <v>120</v>
      </c>
      <c r="BG2" s="84" t="s">
        <v>211</v>
      </c>
      <c r="BH2" s="84" t="s">
        <v>204</v>
      </c>
      <c r="BI2" s="84" t="s">
        <v>202</v>
      </c>
      <c r="BJ2" s="84" t="s">
        <v>235</v>
      </c>
      <c r="BK2" s="119" t="s">
        <v>195</v>
      </c>
      <c r="BL2" s="84" t="s">
        <v>213</v>
      </c>
      <c r="BM2" s="84" t="s">
        <v>219</v>
      </c>
    </row>
    <row r="3" spans="1:65" ht="18.75" customHeight="1" x14ac:dyDescent="0.2">
      <c r="B3" s="161" t="s">
        <v>250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AL3" s="99" t="s">
        <v>193</v>
      </c>
      <c r="AM3" s="84" t="s">
        <v>215</v>
      </c>
      <c r="AN3" s="84" t="s">
        <v>190</v>
      </c>
      <c r="AO3" s="84" t="s">
        <v>194</v>
      </c>
      <c r="AP3" s="84" t="s">
        <v>187</v>
      </c>
      <c r="AQ3" s="84" t="s">
        <v>216</v>
      </c>
      <c r="AR3" s="84" t="s">
        <v>217</v>
      </c>
      <c r="AS3" s="84" t="s">
        <v>189</v>
      </c>
      <c r="AZ3" s="102"/>
      <c r="BA3" s="84" t="s">
        <v>121</v>
      </c>
      <c r="BB3" s="84" t="s">
        <v>122</v>
      </c>
      <c r="BC3" s="84" t="s">
        <v>123</v>
      </c>
      <c r="BG3" s="84" t="s">
        <v>212</v>
      </c>
      <c r="BH3" s="84" t="s">
        <v>205</v>
      </c>
      <c r="BI3" s="84" t="s">
        <v>100</v>
      </c>
      <c r="BJ3" s="84" t="s">
        <v>236</v>
      </c>
      <c r="BK3" s="119" t="s">
        <v>196</v>
      </c>
      <c r="BL3" s="84" t="s">
        <v>104</v>
      </c>
      <c r="BM3" s="84" t="s">
        <v>220</v>
      </c>
    </row>
    <row r="4" spans="1:65" ht="18.75" customHeight="1" thickBot="1" x14ac:dyDescent="0.25">
      <c r="B4" s="154" t="s">
        <v>240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AZ4" s="102"/>
      <c r="BG4" s="84" t="s">
        <v>101</v>
      </c>
      <c r="BH4" s="84" t="s">
        <v>101</v>
      </c>
      <c r="BI4" s="84" t="s">
        <v>101</v>
      </c>
      <c r="BJ4" s="84" t="s">
        <v>237</v>
      </c>
      <c r="BK4" s="119" t="s">
        <v>197</v>
      </c>
      <c r="BL4" s="84" t="s">
        <v>214</v>
      </c>
    </row>
    <row r="5" spans="1:65" ht="25.5" customHeight="1" thickBot="1" x14ac:dyDescent="0.25">
      <c r="A5" s="84"/>
      <c r="B5" s="154" t="s">
        <v>249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U5" s="130"/>
      <c r="BH5" s="84" t="s">
        <v>206</v>
      </c>
      <c r="BI5" s="84" t="s">
        <v>203</v>
      </c>
      <c r="BJ5" s="84" t="s">
        <v>238</v>
      </c>
      <c r="BK5" s="119" t="s">
        <v>198</v>
      </c>
      <c r="BL5" s="84" t="s">
        <v>189</v>
      </c>
    </row>
    <row r="6" spans="1:65" ht="50.25" customHeight="1" x14ac:dyDescent="0.2">
      <c r="A6" s="159" t="s">
        <v>232</v>
      </c>
      <c r="B6" s="155" t="s">
        <v>105</v>
      </c>
      <c r="C6" s="155" t="s">
        <v>106</v>
      </c>
      <c r="D6" s="155" t="s">
        <v>191</v>
      </c>
      <c r="E6" s="155" t="s">
        <v>87</v>
      </c>
      <c r="F6" s="155" t="s">
        <v>107</v>
      </c>
      <c r="G6" s="131" t="s">
        <v>108</v>
      </c>
      <c r="H6" s="131" t="s">
        <v>0</v>
      </c>
      <c r="I6" s="155" t="s">
        <v>1</v>
      </c>
      <c r="J6" s="155" t="s">
        <v>116</v>
      </c>
      <c r="K6" s="155"/>
      <c r="L6" s="131" t="s">
        <v>56</v>
      </c>
      <c r="M6" s="155" t="s">
        <v>63</v>
      </c>
      <c r="N6" s="155" t="s">
        <v>117</v>
      </c>
      <c r="O6" s="155" t="s">
        <v>186</v>
      </c>
      <c r="P6" s="155" t="s">
        <v>111</v>
      </c>
      <c r="Q6" s="155" t="s">
        <v>55</v>
      </c>
      <c r="R6" s="155"/>
      <c r="S6" s="131" t="s">
        <v>110</v>
      </c>
      <c r="T6" s="152" t="s">
        <v>2</v>
      </c>
      <c r="U6" s="152" t="s">
        <v>167</v>
      </c>
      <c r="BH6" s="103" t="s">
        <v>207</v>
      </c>
      <c r="BI6" s="84" t="s">
        <v>103</v>
      </c>
      <c r="BK6" s="119" t="s">
        <v>199</v>
      </c>
    </row>
    <row r="7" spans="1:65" ht="37.5" customHeight="1" x14ac:dyDescent="0.2">
      <c r="A7" s="160"/>
      <c r="B7" s="156"/>
      <c r="C7" s="156"/>
      <c r="D7" s="156"/>
      <c r="E7" s="156"/>
      <c r="F7" s="156"/>
      <c r="G7" s="138" t="s">
        <v>11</v>
      </c>
      <c r="H7" s="138" t="s">
        <v>109</v>
      </c>
      <c r="I7" s="156"/>
      <c r="J7" s="138" t="s">
        <v>3</v>
      </c>
      <c r="K7" s="138" t="s">
        <v>4</v>
      </c>
      <c r="L7" s="138" t="s">
        <v>46</v>
      </c>
      <c r="M7" s="156"/>
      <c r="N7" s="156"/>
      <c r="O7" s="156"/>
      <c r="P7" s="156"/>
      <c r="Q7" s="138" t="s">
        <v>3</v>
      </c>
      <c r="R7" s="138" t="s">
        <v>4</v>
      </c>
      <c r="S7" s="138" t="s">
        <v>46</v>
      </c>
      <c r="T7" s="153"/>
      <c r="U7" s="153"/>
      <c r="BH7" s="84" t="s">
        <v>208</v>
      </c>
      <c r="BI7" s="84" t="s">
        <v>104</v>
      </c>
      <c r="BK7" s="119" t="s">
        <v>200</v>
      </c>
    </row>
    <row r="8" spans="1:65" s="120" customFormat="1" ht="124.5" customHeight="1" x14ac:dyDescent="0.25">
      <c r="A8" s="140" t="s">
        <v>239</v>
      </c>
      <c r="B8" s="140" t="s">
        <v>244</v>
      </c>
      <c r="C8" s="146" t="s">
        <v>241</v>
      </c>
      <c r="D8" s="149" t="s">
        <v>194</v>
      </c>
      <c r="E8" s="149" t="s">
        <v>98</v>
      </c>
      <c r="F8" s="140" t="s">
        <v>242</v>
      </c>
      <c r="G8" s="140" t="s">
        <v>245</v>
      </c>
      <c r="H8" s="140" t="s">
        <v>246</v>
      </c>
      <c r="I8" s="140" t="s">
        <v>247</v>
      </c>
      <c r="J8" s="140">
        <v>3</v>
      </c>
      <c r="K8" s="140">
        <v>4</v>
      </c>
      <c r="L8" s="143" t="str">
        <f t="shared" ref="L8" si="0">IF(AND(J8=0,K8=0),"ERROR",IF(AND(J8&lt;=3,K8&lt;2),"BAJA",IF(AND(J8=1,K8=2),"BAJA",IF(AND(J8=2,K8=2),"BAJA",IF(AND(J8=4,K8=1),"MODERADA",IF(AND(J8=5,K8=1),"ALTA",IF(AND(J8=3,K8=2),"MODERADA",IF(AND(J8&gt;=4,K8=2),"ALTA",IF(AND(J8&lt;=2,K8=3),"MODERADA",IF(AND(J8=3,K8=3),"ALTA",IF(AND(J8=4,K8=3),"ALTA",IF(AND(J8=5,K8=3),"EXTREMA",IF(AND(J8&lt;=2,K8=4),"ALTA",IF(AND(J8&gt;=3,K8=4),"EXTREMA",IF(AND(J8=1,K8=5),"ALTA",IF(AND(J8&gt;=2,K8=5),"EXTREMA","ERROR"))))))))))))))))</f>
        <v>EXTREMA</v>
      </c>
      <c r="M8" s="140" t="s">
        <v>248</v>
      </c>
      <c r="N8" s="140" t="s">
        <v>118</v>
      </c>
      <c r="O8" s="140">
        <v>70</v>
      </c>
      <c r="P8" s="140" t="s">
        <v>112</v>
      </c>
      <c r="Q8" s="140">
        <v>2</v>
      </c>
      <c r="R8" s="140">
        <v>4</v>
      </c>
      <c r="S8" s="143" t="str">
        <f t="shared" ref="S8" si="1">IF(AND(Q8=0,R8=0),"ERROR",IF(AND(Q8&lt;=3,R8&lt;2),"BAJA",IF(AND(Q8=1,R8=2),"BAJA",IF(AND(Q8=2,R8=2),"BAJA",IF(AND(Q8=4,R8=1),"MODERADA",IF(AND(Q8=5,R8=1),"ALTA",IF(AND(Q8=3,R8=2),"MODERADA",IF(AND(Q8&gt;=4,R8=2),"ALTA",IF(AND(Q8&lt;=2,R8=3),"MODERADA",IF(AND(Q8=3,R8=3),"ALTA",IF(AND(Q8=4,R8=3),"ALTA",IF(AND(Q8=5,R8=3),"EXTREMA",IF(AND(Q8&lt;=2,R8=4),"ALTA",IF(AND(Q8&gt;=3,R8=4),"EXTREMA",IF(AND(Q8=1,R8=5),"ALTA",IF(AND(Q8&gt;=2,R8=5),"EXTREMA","ERROR"))))))))))))))))</f>
        <v>ALTA</v>
      </c>
      <c r="T8" s="140" t="s">
        <v>233</v>
      </c>
      <c r="U8" s="140" t="s">
        <v>243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32"/>
      <c r="AM8" s="121"/>
      <c r="BH8" s="120" t="s">
        <v>209</v>
      </c>
      <c r="BI8" s="120" t="s">
        <v>98</v>
      </c>
      <c r="BK8" s="120" t="s">
        <v>201</v>
      </c>
    </row>
    <row r="9" spans="1:65" s="120" customFormat="1" ht="127.5" customHeight="1" x14ac:dyDescent="0.25">
      <c r="A9" s="141"/>
      <c r="B9" s="141"/>
      <c r="C9" s="147"/>
      <c r="D9" s="150"/>
      <c r="E9" s="150"/>
      <c r="F9" s="141"/>
      <c r="G9" s="141"/>
      <c r="H9" s="157"/>
      <c r="I9" s="141"/>
      <c r="J9" s="141"/>
      <c r="K9" s="141"/>
      <c r="L9" s="144"/>
      <c r="M9" s="141"/>
      <c r="N9" s="141"/>
      <c r="O9" s="141"/>
      <c r="P9" s="141"/>
      <c r="Q9" s="141"/>
      <c r="R9" s="141"/>
      <c r="S9" s="144"/>
      <c r="T9" s="141"/>
      <c r="U9" s="14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BH9" s="120" t="s">
        <v>210</v>
      </c>
    </row>
    <row r="10" spans="1:65" s="120" customFormat="1" ht="186" customHeight="1" x14ac:dyDescent="0.25">
      <c r="A10" s="142"/>
      <c r="B10" s="142"/>
      <c r="C10" s="148"/>
      <c r="D10" s="151"/>
      <c r="E10" s="151"/>
      <c r="F10" s="142"/>
      <c r="G10" s="142"/>
      <c r="H10" s="158"/>
      <c r="I10" s="142"/>
      <c r="J10" s="142"/>
      <c r="K10" s="142"/>
      <c r="L10" s="145"/>
      <c r="M10" s="142"/>
      <c r="N10" s="142"/>
      <c r="O10" s="142"/>
      <c r="P10" s="142"/>
      <c r="Q10" s="142"/>
      <c r="R10" s="142"/>
      <c r="S10" s="145"/>
      <c r="T10" s="142"/>
      <c r="U10" s="142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</row>
    <row r="11" spans="1:65" s="85" customFormat="1" x14ac:dyDescent="0.2">
      <c r="A11" s="105"/>
      <c r="B11" s="104"/>
      <c r="C11" s="104"/>
      <c r="D11" s="121"/>
      <c r="E11" s="104"/>
      <c r="F11" s="104"/>
      <c r="G11" s="105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BK11" s="120"/>
    </row>
    <row r="12" spans="1:65" s="85" customFormat="1" x14ac:dyDescent="0.2">
      <c r="A12" s="105"/>
      <c r="B12" s="104"/>
      <c r="C12" s="104"/>
      <c r="D12" s="121"/>
      <c r="E12" s="104"/>
      <c r="F12" s="104"/>
      <c r="G12" s="105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BK12" s="120"/>
    </row>
    <row r="13" spans="1:65" s="85" customFormat="1" x14ac:dyDescent="0.2">
      <c r="A13" s="105"/>
      <c r="B13" s="104"/>
      <c r="C13" s="104"/>
      <c r="D13" s="121"/>
      <c r="E13" s="104"/>
      <c r="F13" s="104"/>
      <c r="G13" s="105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BK13" s="120"/>
    </row>
    <row r="14" spans="1:65" s="85" customFormat="1" x14ac:dyDescent="0.2">
      <c r="A14" s="105"/>
      <c r="B14" s="104"/>
      <c r="C14" s="104"/>
      <c r="D14" s="121"/>
      <c r="E14" s="104"/>
      <c r="F14" s="104"/>
      <c r="G14" s="105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BK14" s="120"/>
    </row>
    <row r="15" spans="1:65" s="85" customFormat="1" x14ac:dyDescent="0.2">
      <c r="A15" s="105"/>
      <c r="B15" s="104"/>
      <c r="C15" s="104"/>
      <c r="D15" s="121"/>
      <c r="E15" s="104"/>
      <c r="F15" s="104"/>
      <c r="G15" s="105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BK15" s="120"/>
    </row>
    <row r="16" spans="1:65" s="85" customFormat="1" x14ac:dyDescent="0.2">
      <c r="A16" s="105"/>
      <c r="B16" s="104"/>
      <c r="C16" s="104"/>
      <c r="D16" s="121"/>
      <c r="E16" s="104"/>
      <c r="F16" s="104"/>
      <c r="G16" s="105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BK16" s="120"/>
    </row>
    <row r="17" spans="1:63" s="85" customFormat="1" x14ac:dyDescent="0.2">
      <c r="A17" s="105"/>
      <c r="B17" s="104"/>
      <c r="C17" s="104"/>
      <c r="D17" s="121"/>
      <c r="E17" s="104"/>
      <c r="F17" s="104"/>
      <c r="G17" s="105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BK17" s="120"/>
    </row>
    <row r="18" spans="1:63" s="85" customFormat="1" x14ac:dyDescent="0.2">
      <c r="A18" s="105"/>
      <c r="B18" s="104"/>
      <c r="C18" s="104"/>
      <c r="D18" s="121"/>
      <c r="E18" s="104"/>
      <c r="F18" s="104"/>
      <c r="G18" s="105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BK18" s="120"/>
    </row>
    <row r="19" spans="1:63" s="85" customFormat="1" x14ac:dyDescent="0.2">
      <c r="A19" s="105"/>
      <c r="B19" s="104"/>
      <c r="C19" s="104"/>
      <c r="D19" s="121"/>
      <c r="E19" s="104"/>
      <c r="F19" s="104"/>
      <c r="G19" s="105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BK19" s="120"/>
    </row>
  </sheetData>
  <sheetProtection password="CC43" sheet="1" objects="1" scenarios="1"/>
  <mergeCells count="41">
    <mergeCell ref="A6:A7"/>
    <mergeCell ref="J6:K6"/>
    <mergeCell ref="B2:S2"/>
    <mergeCell ref="B3:S3"/>
    <mergeCell ref="C6:C7"/>
    <mergeCell ref="I6:I7"/>
    <mergeCell ref="F6:F7"/>
    <mergeCell ref="E6:E7"/>
    <mergeCell ref="M6:M7"/>
    <mergeCell ref="N6:N7"/>
    <mergeCell ref="F8:F10"/>
    <mergeCell ref="U6:U7"/>
    <mergeCell ref="B1:S1"/>
    <mergeCell ref="T6:T7"/>
    <mergeCell ref="B6:B7"/>
    <mergeCell ref="O6:O7"/>
    <mergeCell ref="B4:S4"/>
    <mergeCell ref="B5:S5"/>
    <mergeCell ref="P6:P7"/>
    <mergeCell ref="Q6:R6"/>
    <mergeCell ref="D6:D7"/>
    <mergeCell ref="G8:G10"/>
    <mergeCell ref="H8:H10"/>
    <mergeCell ref="I8:I10"/>
    <mergeCell ref="J8:J10"/>
    <mergeCell ref="K8:K10"/>
    <mergeCell ref="A8:A10"/>
    <mergeCell ref="B8:B10"/>
    <mergeCell ref="C8:C10"/>
    <mergeCell ref="D8:D10"/>
    <mergeCell ref="E8:E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U8:U10"/>
  </mergeCells>
  <phoneticPr fontId="4" type="noConversion"/>
  <conditionalFormatting sqref="L8">
    <cfRule type="containsText" dxfId="7" priority="9" stopIfTrue="1" operator="containsText" text="Extrema">
      <formula>NOT(ISERROR(SEARCH("Extrema",L8)))</formula>
    </cfRule>
    <cfRule type="containsText" dxfId="6" priority="10" stopIfTrue="1" operator="containsText" text="Alta">
      <formula>NOT(ISERROR(SEARCH("Alta",L8)))</formula>
    </cfRule>
    <cfRule type="containsText" dxfId="5" priority="11" stopIfTrue="1" operator="containsText" text="Moderada">
      <formula>NOT(ISERROR(SEARCH("Moderada",L8)))</formula>
    </cfRule>
    <cfRule type="containsText" dxfId="4" priority="12" stopIfTrue="1" operator="containsText" text="Baja">
      <formula>NOT(ISERROR(SEARCH("Baja",L8)))</formula>
    </cfRule>
  </conditionalFormatting>
  <conditionalFormatting sqref="S8">
    <cfRule type="containsText" dxfId="3" priority="1" stopIfTrue="1" operator="containsText" text="Extrema">
      <formula>NOT(ISERROR(SEARCH("Extrema",S8)))</formula>
    </cfRule>
    <cfRule type="containsText" dxfId="2" priority="2" stopIfTrue="1" operator="containsText" text="Alta">
      <formula>NOT(ISERROR(SEARCH("Alta",S8)))</formula>
    </cfRule>
    <cfRule type="containsText" dxfId="1" priority="3" stopIfTrue="1" operator="containsText" text="Moderada">
      <formula>NOT(ISERROR(SEARCH("Moderada",S8)))</formula>
    </cfRule>
    <cfRule type="containsText" dxfId="0" priority="4" stopIfTrue="1" operator="containsText" text="Baja">
      <formula>NOT(ISERROR(SEARCH("Baja",S8)))</formula>
    </cfRule>
  </conditionalFormatting>
  <dataValidations count="6">
    <dataValidation type="list" allowBlank="1" showInputMessage="1" showErrorMessage="1" promptTitle="PROBABILIDAD" prompt="1 RARA_x000a_2 IMPROBABLE_x000a_3 POSIBLE_x000a_4 PROBABLE_x000a_5 CASI SEGURO" sqref="J8 Q8">
      <formula1>$AF$1:$AJ$1</formula1>
    </dataValidation>
    <dataValidation type="list" allowBlank="1" showInputMessage="1" showErrorMessage="1" promptTitle="IMPACTO" prompt="1 INSIGNIFICANTE_x000a_2 MENOR_x000a_3 MODERADO_x000a_4 MAYOR_x000a_5 CATÁSTROFICO" sqref="K8 R8">
      <formula1>$AF$1:$AJ$1</formula1>
    </dataValidation>
    <dataValidation type="list" allowBlank="1" showInputMessage="1" showErrorMessage="1" sqref="D8">
      <formula1>Sistema_de_Riesgo</formula1>
    </dataValidation>
    <dataValidation type="list" allowBlank="1" showInputMessage="1" showErrorMessage="1" sqref="E8">
      <formula1>INDIRECT(D8)</formula1>
    </dataValidation>
    <dataValidation type="list" allowBlank="1" showInputMessage="1" showErrorMessage="1" sqref="P8">
      <formula1>$BA$1:$BD$1</formula1>
    </dataValidation>
    <dataValidation type="list" allowBlank="1" showInputMessage="1" showErrorMessage="1" sqref="N8">
      <formula1>$BA$2:$BC$2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2" zoomScale="91" zoomScaleNormal="91" workbookViewId="0">
      <selection activeCell="D43" sqref="D43"/>
    </sheetView>
  </sheetViews>
  <sheetFormatPr baseColWidth="10" defaultRowHeight="15" x14ac:dyDescent="0.25"/>
  <cols>
    <col min="2" max="2" width="30.42578125" customWidth="1"/>
    <col min="3" max="3" width="23.7109375" customWidth="1"/>
    <col min="4" max="4" width="25.28515625" customWidth="1"/>
    <col min="5" max="5" width="29" customWidth="1"/>
    <col min="6" max="6" width="24.42578125" bestFit="1" customWidth="1"/>
    <col min="7" max="7" width="25.85546875" bestFit="1" customWidth="1"/>
    <col min="10" max="10" width="13.85546875" customWidth="1"/>
    <col min="12" max="12" width="13.85546875" customWidth="1"/>
  </cols>
  <sheetData>
    <row r="1" spans="1:9" ht="15.75" thickBot="1" x14ac:dyDescent="0.3">
      <c r="A1" s="94"/>
      <c r="B1" s="94"/>
      <c r="C1" s="94"/>
      <c r="D1" s="94"/>
      <c r="E1" s="94"/>
      <c r="F1" s="94"/>
      <c r="G1" s="94"/>
      <c r="H1" s="94"/>
      <c r="I1" s="94"/>
    </row>
    <row r="2" spans="1:9" ht="15.75" thickBot="1" x14ac:dyDescent="0.3">
      <c r="A2" s="177" t="s">
        <v>19</v>
      </c>
      <c r="B2" s="178"/>
      <c r="C2" s="178"/>
      <c r="D2" s="179"/>
      <c r="E2" s="84"/>
      <c r="F2" s="84"/>
      <c r="G2" s="84"/>
      <c r="H2" s="94"/>
      <c r="I2" s="94"/>
    </row>
    <row r="3" spans="1:9" ht="15.75" thickBot="1" x14ac:dyDescent="0.3">
      <c r="A3" s="127" t="s">
        <v>88</v>
      </c>
      <c r="B3" s="128" t="s">
        <v>89</v>
      </c>
      <c r="C3" s="180" t="s">
        <v>21</v>
      </c>
      <c r="D3" s="181"/>
      <c r="E3" s="84"/>
      <c r="F3" s="84"/>
      <c r="G3" s="84"/>
      <c r="H3" s="94"/>
      <c r="I3" s="94"/>
    </row>
    <row r="4" spans="1:9" ht="69" customHeight="1" x14ac:dyDescent="0.25">
      <c r="A4" s="88">
        <v>1</v>
      </c>
      <c r="B4" s="89" t="s">
        <v>57</v>
      </c>
      <c r="C4" s="182" t="s">
        <v>225</v>
      </c>
      <c r="D4" s="183"/>
      <c r="E4" s="107"/>
      <c r="F4" s="84"/>
      <c r="G4" s="84"/>
      <c r="H4" s="94"/>
      <c r="I4" s="94"/>
    </row>
    <row r="5" spans="1:9" ht="59.25" customHeight="1" x14ac:dyDescent="0.25">
      <c r="A5" s="90">
        <v>2</v>
      </c>
      <c r="B5" s="91" t="s">
        <v>23</v>
      </c>
      <c r="C5" s="163" t="s">
        <v>224</v>
      </c>
      <c r="D5" s="164"/>
      <c r="E5" s="84"/>
      <c r="F5" s="84"/>
      <c r="G5" s="84"/>
      <c r="H5" s="94"/>
      <c r="I5" s="94"/>
    </row>
    <row r="6" spans="1:9" ht="75" customHeight="1" x14ac:dyDescent="0.25">
      <c r="A6" s="90">
        <v>3</v>
      </c>
      <c r="B6" s="91" t="s">
        <v>90</v>
      </c>
      <c r="C6" s="163" t="s">
        <v>223</v>
      </c>
      <c r="D6" s="164"/>
      <c r="E6" s="84"/>
      <c r="F6" s="84"/>
      <c r="G6" s="84"/>
      <c r="H6" s="94"/>
      <c r="I6" s="94"/>
    </row>
    <row r="7" spans="1:9" ht="51.75" customHeight="1" x14ac:dyDescent="0.25">
      <c r="A7" s="90">
        <v>4</v>
      </c>
      <c r="B7" s="91" t="s">
        <v>91</v>
      </c>
      <c r="C7" s="163" t="s">
        <v>222</v>
      </c>
      <c r="D7" s="164"/>
      <c r="E7" s="84"/>
      <c r="F7" s="84"/>
      <c r="G7" s="84"/>
      <c r="H7" s="94"/>
      <c r="I7" s="94"/>
    </row>
    <row r="8" spans="1:9" ht="76.5" customHeight="1" thickBot="1" x14ac:dyDescent="0.3">
      <c r="A8" s="92">
        <v>5</v>
      </c>
      <c r="B8" s="93" t="s">
        <v>92</v>
      </c>
      <c r="C8" s="175" t="s">
        <v>221</v>
      </c>
      <c r="D8" s="176"/>
      <c r="E8" s="84"/>
      <c r="F8" s="84"/>
      <c r="G8" s="84"/>
      <c r="H8" s="94"/>
      <c r="I8" s="94"/>
    </row>
    <row r="9" spans="1:9" x14ac:dyDescent="0.25">
      <c r="A9" s="84"/>
      <c r="B9" s="84"/>
      <c r="C9" s="84"/>
      <c r="D9" s="84"/>
      <c r="E9" s="84"/>
      <c r="F9" s="84"/>
      <c r="G9" s="84"/>
      <c r="H9" s="94"/>
      <c r="I9" s="94"/>
    </row>
    <row r="10" spans="1:9" x14ac:dyDescent="0.25">
      <c r="A10" s="84"/>
      <c r="B10" s="84"/>
      <c r="C10" s="84"/>
      <c r="D10" s="84"/>
      <c r="E10" s="84"/>
      <c r="F10" s="84"/>
      <c r="G10" s="84"/>
      <c r="H10" s="94"/>
      <c r="I10" s="94"/>
    </row>
    <row r="11" spans="1:9" x14ac:dyDescent="0.25">
      <c r="A11" s="84"/>
      <c r="B11" s="84"/>
      <c r="C11" s="84"/>
      <c r="D11" s="84"/>
      <c r="E11" s="84"/>
      <c r="F11" s="84"/>
      <c r="G11" s="84"/>
      <c r="H11" s="94"/>
      <c r="I11" s="94"/>
    </row>
    <row r="12" spans="1:9" ht="15.75" thickBot="1" x14ac:dyDescent="0.3">
      <c r="A12" s="84"/>
      <c r="B12" s="84"/>
      <c r="C12" s="84"/>
      <c r="D12" s="84"/>
      <c r="E12" s="84"/>
      <c r="F12" s="84"/>
      <c r="G12" s="84"/>
      <c r="H12" s="94"/>
      <c r="I12" s="94"/>
    </row>
    <row r="13" spans="1:9" ht="15.75" thickBot="1" x14ac:dyDescent="0.3">
      <c r="A13" s="167" t="s">
        <v>94</v>
      </c>
      <c r="B13" s="168"/>
      <c r="C13" s="168"/>
      <c r="D13" s="168"/>
      <c r="E13" s="168"/>
      <c r="F13" s="168"/>
      <c r="G13" s="169"/>
      <c r="H13" s="94"/>
      <c r="I13" s="94"/>
    </row>
    <row r="14" spans="1:9" ht="15.75" thickBot="1" x14ac:dyDescent="0.3">
      <c r="A14" s="170" t="s">
        <v>36</v>
      </c>
      <c r="B14" s="171"/>
      <c r="C14" s="174" t="s">
        <v>25</v>
      </c>
      <c r="D14" s="168"/>
      <c r="E14" s="168"/>
      <c r="F14" s="168"/>
      <c r="G14" s="169"/>
      <c r="H14" s="94"/>
      <c r="I14" s="94"/>
    </row>
    <row r="15" spans="1:9" ht="15.75" thickBot="1" x14ac:dyDescent="0.3">
      <c r="A15" s="172"/>
      <c r="B15" s="173"/>
      <c r="C15" s="95" t="s">
        <v>27</v>
      </c>
      <c r="D15" s="95" t="s">
        <v>29</v>
      </c>
      <c r="E15" s="95" t="s">
        <v>12</v>
      </c>
      <c r="F15" s="95" t="s">
        <v>95</v>
      </c>
      <c r="G15" s="95" t="s">
        <v>33</v>
      </c>
      <c r="H15" s="94"/>
      <c r="I15" s="94"/>
    </row>
    <row r="16" spans="1:9" ht="15.75" thickBot="1" x14ac:dyDescent="0.3">
      <c r="A16" s="96">
        <v>1</v>
      </c>
      <c r="B16" s="95" t="s">
        <v>57</v>
      </c>
      <c r="C16" s="122" t="s">
        <v>42</v>
      </c>
      <c r="D16" s="122" t="s">
        <v>42</v>
      </c>
      <c r="E16" s="123" t="s">
        <v>43</v>
      </c>
      <c r="F16" s="124" t="s">
        <v>44</v>
      </c>
      <c r="G16" s="124" t="s">
        <v>44</v>
      </c>
      <c r="H16" s="94"/>
      <c r="I16" s="94"/>
    </row>
    <row r="17" spans="1:9" ht="15.75" thickBot="1" x14ac:dyDescent="0.3">
      <c r="A17" s="96">
        <v>2</v>
      </c>
      <c r="B17" s="95" t="s">
        <v>13</v>
      </c>
      <c r="C17" s="122" t="s">
        <v>42</v>
      </c>
      <c r="D17" s="122" t="s">
        <v>42</v>
      </c>
      <c r="E17" s="123" t="s">
        <v>43</v>
      </c>
      <c r="F17" s="124" t="s">
        <v>44</v>
      </c>
      <c r="G17" s="125" t="s">
        <v>45</v>
      </c>
      <c r="H17" s="94"/>
      <c r="I17" s="94"/>
    </row>
    <row r="18" spans="1:9" ht="15.75" thickBot="1" x14ac:dyDescent="0.3">
      <c r="A18" s="96">
        <v>3</v>
      </c>
      <c r="B18" s="95" t="s">
        <v>90</v>
      </c>
      <c r="C18" s="122" t="s">
        <v>42</v>
      </c>
      <c r="D18" s="123" t="s">
        <v>43</v>
      </c>
      <c r="E18" s="124" t="s">
        <v>44</v>
      </c>
      <c r="F18" s="125" t="s">
        <v>45</v>
      </c>
      <c r="G18" s="125" t="s">
        <v>45</v>
      </c>
      <c r="H18" s="94"/>
      <c r="I18" s="94"/>
    </row>
    <row r="19" spans="1:9" ht="15.75" thickBot="1" x14ac:dyDescent="0.3">
      <c r="A19" s="96">
        <v>4</v>
      </c>
      <c r="B19" s="95" t="s">
        <v>91</v>
      </c>
      <c r="C19" s="123" t="s">
        <v>43</v>
      </c>
      <c r="D19" s="124" t="s">
        <v>44</v>
      </c>
      <c r="E19" s="124" t="s">
        <v>44</v>
      </c>
      <c r="F19" s="125" t="s">
        <v>45</v>
      </c>
      <c r="G19" s="125" t="s">
        <v>45</v>
      </c>
      <c r="H19" s="94"/>
      <c r="I19" s="94"/>
    </row>
    <row r="20" spans="1:9" ht="15.75" thickBot="1" x14ac:dyDescent="0.3">
      <c r="A20" s="96">
        <v>5</v>
      </c>
      <c r="B20" s="95" t="s">
        <v>92</v>
      </c>
      <c r="C20" s="124" t="s">
        <v>44</v>
      </c>
      <c r="D20" s="124" t="s">
        <v>44</v>
      </c>
      <c r="E20" s="125" t="s">
        <v>45</v>
      </c>
      <c r="F20" s="125" t="s">
        <v>45</v>
      </c>
      <c r="G20" s="125" t="s">
        <v>45</v>
      </c>
      <c r="H20" s="94"/>
      <c r="I20" s="94"/>
    </row>
    <row r="21" spans="1:9" x14ac:dyDescent="0.25">
      <c r="A21" s="97"/>
      <c r="B21" s="97"/>
      <c r="C21" s="98"/>
      <c r="D21" s="98"/>
      <c r="E21" s="98"/>
      <c r="F21" s="94"/>
      <c r="G21" s="94"/>
      <c r="H21" s="94"/>
      <c r="I21" s="94"/>
    </row>
    <row r="22" spans="1:9" x14ac:dyDescent="0.25">
      <c r="A22" s="87"/>
      <c r="B22" s="87"/>
      <c r="C22" s="87"/>
      <c r="D22" s="87"/>
      <c r="E22" s="87"/>
    </row>
    <row r="23" spans="1:9" ht="50.25" customHeight="1" x14ac:dyDescent="0.25">
      <c r="B23" s="110" t="s">
        <v>124</v>
      </c>
      <c r="C23" s="111" t="s">
        <v>125</v>
      </c>
      <c r="D23" s="111" t="s">
        <v>126</v>
      </c>
      <c r="E23" s="112" t="s">
        <v>127</v>
      </c>
      <c r="F23" s="112" t="s">
        <v>128</v>
      </c>
      <c r="G23" s="112" t="s">
        <v>129</v>
      </c>
    </row>
    <row r="24" spans="1:9" ht="105.75" customHeight="1" x14ac:dyDescent="0.25">
      <c r="A24" s="108"/>
      <c r="B24" s="111" t="s">
        <v>160</v>
      </c>
      <c r="C24" s="106" t="s">
        <v>183</v>
      </c>
      <c r="D24" s="106" t="s">
        <v>184</v>
      </c>
      <c r="E24" s="106" t="s">
        <v>192</v>
      </c>
      <c r="F24" s="106" t="s">
        <v>226</v>
      </c>
      <c r="G24" s="106" t="s">
        <v>218</v>
      </c>
    </row>
    <row r="25" spans="1:9" ht="25.5" x14ac:dyDescent="0.25">
      <c r="A25" s="108"/>
      <c r="B25" s="111" t="s">
        <v>154</v>
      </c>
      <c r="C25" s="106" t="s">
        <v>156</v>
      </c>
      <c r="D25" s="106" t="s">
        <v>155</v>
      </c>
      <c r="E25" s="106" t="s">
        <v>158</v>
      </c>
      <c r="F25" s="106" t="s">
        <v>159</v>
      </c>
      <c r="G25" s="106" t="s">
        <v>157</v>
      </c>
    </row>
    <row r="26" spans="1:9" ht="21.75" customHeight="1" x14ac:dyDescent="0.25">
      <c r="A26" s="108"/>
      <c r="B26" s="111" t="s">
        <v>152</v>
      </c>
      <c r="C26" s="106" t="s">
        <v>153</v>
      </c>
      <c r="D26" s="106" t="s">
        <v>151</v>
      </c>
      <c r="E26" s="106" t="s">
        <v>150</v>
      </c>
      <c r="F26" s="106" t="s">
        <v>149</v>
      </c>
      <c r="G26" s="106" t="s">
        <v>161</v>
      </c>
    </row>
    <row r="27" spans="1:9" ht="25.5" x14ac:dyDescent="0.25">
      <c r="B27" s="111" t="s">
        <v>143</v>
      </c>
      <c r="C27" s="129" t="s">
        <v>166</v>
      </c>
      <c r="D27" s="129" t="s">
        <v>165</v>
      </c>
      <c r="E27" s="129" t="s">
        <v>162</v>
      </c>
      <c r="F27" s="129" t="s">
        <v>163</v>
      </c>
      <c r="G27" s="129" t="s">
        <v>164</v>
      </c>
    </row>
    <row r="28" spans="1:9" x14ac:dyDescent="0.25">
      <c r="B28" s="111" t="s">
        <v>130</v>
      </c>
      <c r="C28" s="106" t="s">
        <v>133</v>
      </c>
      <c r="D28" s="106" t="s">
        <v>134</v>
      </c>
      <c r="E28" s="106" t="s">
        <v>135</v>
      </c>
      <c r="F28" s="106" t="s">
        <v>136</v>
      </c>
      <c r="G28" s="106" t="s">
        <v>137</v>
      </c>
    </row>
    <row r="29" spans="1:9" ht="38.25" x14ac:dyDescent="0.25">
      <c r="B29" s="111" t="s">
        <v>189</v>
      </c>
      <c r="C29" s="106" t="s">
        <v>138</v>
      </c>
      <c r="D29" s="106" t="s">
        <v>139</v>
      </c>
      <c r="E29" s="106" t="s">
        <v>140</v>
      </c>
      <c r="F29" s="106" t="s">
        <v>141</v>
      </c>
      <c r="G29" s="106" t="s">
        <v>142</v>
      </c>
    </row>
    <row r="30" spans="1:9" ht="25.5" x14ac:dyDescent="0.25">
      <c r="B30" s="111" t="s">
        <v>131</v>
      </c>
      <c r="C30" s="106" t="s">
        <v>144</v>
      </c>
      <c r="D30" s="106" t="s">
        <v>145</v>
      </c>
      <c r="E30" s="106" t="s">
        <v>146</v>
      </c>
      <c r="F30" s="106" t="s">
        <v>147</v>
      </c>
      <c r="G30" s="106" t="s">
        <v>148</v>
      </c>
      <c r="I30" s="126"/>
    </row>
    <row r="31" spans="1:9" ht="76.5" x14ac:dyDescent="0.25">
      <c r="B31" s="111" t="s">
        <v>132</v>
      </c>
      <c r="C31" s="113" t="s">
        <v>227</v>
      </c>
      <c r="D31" s="113" t="s">
        <v>228</v>
      </c>
      <c r="E31" s="113" t="s">
        <v>229</v>
      </c>
      <c r="F31" s="113" t="s">
        <v>230</v>
      </c>
      <c r="G31" s="113" t="s">
        <v>231</v>
      </c>
    </row>
    <row r="32" spans="1:9" x14ac:dyDescent="0.25">
      <c r="B32" s="109"/>
      <c r="C32" s="109"/>
      <c r="D32" s="109"/>
      <c r="E32" s="109"/>
      <c r="F32" s="109"/>
      <c r="G32" s="109"/>
    </row>
    <row r="34" spans="1:6" ht="15" customHeight="1" x14ac:dyDescent="0.25">
      <c r="B34" s="166" t="s">
        <v>168</v>
      </c>
      <c r="C34" s="166"/>
      <c r="D34" s="133"/>
      <c r="E34" s="133"/>
      <c r="F34" s="133"/>
    </row>
    <row r="35" spans="1:6" x14ac:dyDescent="0.25">
      <c r="A35" s="162"/>
      <c r="B35" s="115" t="s">
        <v>169</v>
      </c>
      <c r="C35" s="165" t="s">
        <v>171</v>
      </c>
      <c r="D35" s="133"/>
      <c r="E35" s="87"/>
      <c r="F35" s="87"/>
    </row>
    <row r="36" spans="1:6" x14ac:dyDescent="0.25">
      <c r="A36" s="162"/>
      <c r="B36" s="115" t="s">
        <v>170</v>
      </c>
      <c r="C36" s="165"/>
      <c r="D36" s="134"/>
      <c r="E36" s="87"/>
      <c r="F36" s="87"/>
    </row>
    <row r="37" spans="1:6" ht="38.25" x14ac:dyDescent="0.25">
      <c r="A37" s="135"/>
      <c r="B37" s="113" t="s">
        <v>172</v>
      </c>
      <c r="C37" s="91">
        <v>15</v>
      </c>
      <c r="D37" s="136">
        <v>15</v>
      </c>
      <c r="E37" s="109"/>
      <c r="F37" s="87"/>
    </row>
    <row r="38" spans="1:6" ht="38.25" x14ac:dyDescent="0.25">
      <c r="A38" s="135"/>
      <c r="B38" s="113" t="s">
        <v>173</v>
      </c>
      <c r="C38" s="91">
        <v>5</v>
      </c>
      <c r="D38" s="136">
        <v>5</v>
      </c>
      <c r="E38" s="118" t="s">
        <v>185</v>
      </c>
      <c r="F38" s="117" t="s">
        <v>182</v>
      </c>
    </row>
    <row r="39" spans="1:6" ht="17.25" customHeight="1" x14ac:dyDescent="0.25">
      <c r="A39" s="135"/>
      <c r="B39" s="113" t="s">
        <v>174</v>
      </c>
      <c r="C39" s="91">
        <v>15</v>
      </c>
      <c r="D39" s="136">
        <v>10</v>
      </c>
      <c r="E39" s="116" t="s">
        <v>179</v>
      </c>
      <c r="F39" s="116">
        <v>0</v>
      </c>
    </row>
    <row r="40" spans="1:6" ht="19.5" customHeight="1" x14ac:dyDescent="0.25">
      <c r="A40" s="135"/>
      <c r="B40" s="113" t="s">
        <v>175</v>
      </c>
      <c r="C40" s="91">
        <v>10</v>
      </c>
      <c r="D40" s="136">
        <v>10</v>
      </c>
      <c r="E40" s="116" t="s">
        <v>180</v>
      </c>
      <c r="F40" s="116">
        <v>1</v>
      </c>
    </row>
    <row r="41" spans="1:6" ht="30" customHeight="1" x14ac:dyDescent="0.25">
      <c r="A41" s="135"/>
      <c r="B41" s="113" t="s">
        <v>176</v>
      </c>
      <c r="C41" s="91">
        <v>15</v>
      </c>
      <c r="D41" s="136">
        <v>15</v>
      </c>
      <c r="E41" s="116" t="s">
        <v>181</v>
      </c>
      <c r="F41" s="116">
        <v>2</v>
      </c>
    </row>
    <row r="42" spans="1:6" ht="31.5" customHeight="1" x14ac:dyDescent="0.25">
      <c r="A42" s="135"/>
      <c r="B42" s="113" t="s">
        <v>177</v>
      </c>
      <c r="C42" s="91">
        <v>10</v>
      </c>
      <c r="D42" s="136">
        <v>10</v>
      </c>
      <c r="E42" s="109"/>
      <c r="F42" s="87"/>
    </row>
    <row r="43" spans="1:6" ht="31.5" customHeight="1" x14ac:dyDescent="0.25">
      <c r="A43" s="135"/>
      <c r="B43" s="113" t="s">
        <v>234</v>
      </c>
      <c r="C43" s="91">
        <v>30</v>
      </c>
      <c r="D43" s="136">
        <v>30</v>
      </c>
      <c r="E43" s="109"/>
      <c r="F43" s="87"/>
    </row>
    <row r="44" spans="1:6" ht="25.5" customHeight="1" x14ac:dyDescent="0.25">
      <c r="B44" s="115" t="s">
        <v>178</v>
      </c>
      <c r="C44" s="114">
        <v>100</v>
      </c>
      <c r="D44" s="139">
        <f>SUM(D37:D43)</f>
        <v>95</v>
      </c>
      <c r="E44" s="137"/>
    </row>
    <row r="45" spans="1:6" ht="25.5" customHeight="1" x14ac:dyDescent="0.25">
      <c r="E45" s="108"/>
    </row>
    <row r="46" spans="1:6" ht="15" customHeight="1" x14ac:dyDescent="0.25">
      <c r="E46" s="108"/>
    </row>
  </sheetData>
  <sheetProtection password="CC43" sheet="1" objects="1" scenarios="1"/>
  <mergeCells count="13">
    <mergeCell ref="C6:D6"/>
    <mergeCell ref="A2:D2"/>
    <mergeCell ref="C3:D3"/>
    <mergeCell ref="C4:D4"/>
    <mergeCell ref="C5:D5"/>
    <mergeCell ref="A35:A36"/>
    <mergeCell ref="C7:D7"/>
    <mergeCell ref="C35:C36"/>
    <mergeCell ref="B34:C34"/>
    <mergeCell ref="A13:G13"/>
    <mergeCell ref="A14:B15"/>
    <mergeCell ref="C14:G14"/>
    <mergeCell ref="C8:D8"/>
  </mergeCells>
  <phoneticPr fontId="4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opLeftCell="A6" zoomScale="80" zoomScaleNormal="80" workbookViewId="0">
      <selection activeCell="E26" sqref="E26"/>
    </sheetView>
  </sheetViews>
  <sheetFormatPr baseColWidth="10" defaultRowHeight="15" x14ac:dyDescent="0.25"/>
  <cols>
    <col min="1" max="1" width="9.85546875" customWidth="1"/>
    <col min="2" max="2" width="16.5703125" customWidth="1"/>
    <col min="3" max="3" width="18.28515625" customWidth="1"/>
    <col min="4" max="4" width="43.28515625" customWidth="1"/>
    <col min="5" max="5" width="12.28515625" customWidth="1"/>
    <col min="6" max="6" width="35.85546875" customWidth="1"/>
    <col min="7" max="7" width="21.5703125" customWidth="1"/>
  </cols>
  <sheetData>
    <row r="2" spans="1:6" s="1" customFormat="1" x14ac:dyDescent="0.25"/>
    <row r="3" spans="1:6" s="1" customFormat="1" x14ac:dyDescent="0.25"/>
    <row r="4" spans="1:6" s="1" customFormat="1" ht="15.75" thickBot="1" x14ac:dyDescent="0.3">
      <c r="A4" s="184" t="s">
        <v>19</v>
      </c>
      <c r="B4" s="185"/>
      <c r="C4" s="185"/>
      <c r="D4" s="186"/>
    </row>
    <row r="5" spans="1:6" s="1" customFormat="1" ht="15.75" thickBot="1" x14ac:dyDescent="0.3">
      <c r="A5" s="5" t="s">
        <v>20</v>
      </c>
      <c r="B5" s="6"/>
      <c r="C5" s="189" t="s">
        <v>21</v>
      </c>
      <c r="D5" s="190"/>
    </row>
    <row r="6" spans="1:6" s="1" customFormat="1" ht="15.75" thickBot="1" x14ac:dyDescent="0.3">
      <c r="A6" s="14">
        <v>1</v>
      </c>
      <c r="B6" s="15" t="s">
        <v>57</v>
      </c>
      <c r="C6" s="187" t="s">
        <v>22</v>
      </c>
      <c r="D6" s="188"/>
    </row>
    <row r="7" spans="1:6" s="1" customFormat="1" ht="15.75" thickBot="1" x14ac:dyDescent="0.3">
      <c r="A7" s="14">
        <v>2</v>
      </c>
      <c r="B7" s="15" t="s">
        <v>23</v>
      </c>
      <c r="C7" s="187" t="s">
        <v>58</v>
      </c>
      <c r="D7" s="188"/>
    </row>
    <row r="8" spans="1:6" s="1" customFormat="1" ht="15.75" thickBot="1" x14ac:dyDescent="0.3">
      <c r="A8" s="14">
        <v>3</v>
      </c>
      <c r="B8" s="15" t="s">
        <v>15</v>
      </c>
      <c r="C8" s="187" t="s">
        <v>59</v>
      </c>
      <c r="D8" s="188"/>
    </row>
    <row r="9" spans="1:6" s="1" customFormat="1" ht="15.75" thickBot="1" x14ac:dyDescent="0.3">
      <c r="A9" s="14">
        <v>4</v>
      </c>
      <c r="B9" s="15" t="s">
        <v>60</v>
      </c>
      <c r="C9" s="187" t="s">
        <v>24</v>
      </c>
      <c r="D9" s="188"/>
    </row>
    <row r="10" spans="1:6" s="1" customFormat="1" ht="15.75" thickBot="1" x14ac:dyDescent="0.3">
      <c r="A10" s="14">
        <v>5</v>
      </c>
      <c r="B10" s="15" t="s">
        <v>61</v>
      </c>
      <c r="C10" s="187" t="s">
        <v>62</v>
      </c>
      <c r="D10" s="188"/>
    </row>
    <row r="11" spans="1:6" s="1" customFormat="1" x14ac:dyDescent="0.25"/>
    <row r="12" spans="1:6" s="1" customFormat="1" x14ac:dyDescent="0.25"/>
    <row r="13" spans="1:6" s="1" customFormat="1" x14ac:dyDescent="0.25">
      <c r="A13" s="192" t="s">
        <v>25</v>
      </c>
      <c r="B13" s="192"/>
      <c r="C13" s="192"/>
      <c r="D13" s="192"/>
      <c r="E13" s="192"/>
      <c r="F13" s="192"/>
    </row>
    <row r="14" spans="1:6" s="1" customFormat="1" x14ac:dyDescent="0.25">
      <c r="A14" s="16" t="s">
        <v>26</v>
      </c>
      <c r="B14" s="16"/>
      <c r="C14" s="192" t="s">
        <v>21</v>
      </c>
      <c r="D14" s="192"/>
      <c r="E14" s="192"/>
      <c r="F14" s="192"/>
    </row>
    <row r="15" spans="1:6" s="1" customFormat="1" x14ac:dyDescent="0.25">
      <c r="A15" s="15">
        <v>1</v>
      </c>
      <c r="B15" s="17" t="s">
        <v>27</v>
      </c>
      <c r="C15" s="191" t="s">
        <v>28</v>
      </c>
      <c r="D15" s="191"/>
      <c r="E15" s="191"/>
      <c r="F15" s="191"/>
    </row>
    <row r="16" spans="1:6" s="1" customFormat="1" x14ac:dyDescent="0.25">
      <c r="A16" s="15">
        <v>2</v>
      </c>
      <c r="B16" s="17" t="s">
        <v>29</v>
      </c>
      <c r="C16" s="191" t="s">
        <v>30</v>
      </c>
      <c r="D16" s="191"/>
      <c r="E16" s="191"/>
      <c r="F16" s="191"/>
    </row>
    <row r="17" spans="1:7" s="1" customFormat="1" x14ac:dyDescent="0.25">
      <c r="A17" s="15">
        <v>3</v>
      </c>
      <c r="B17" s="17" t="s">
        <v>12</v>
      </c>
      <c r="C17" s="191" t="s">
        <v>31</v>
      </c>
      <c r="D17" s="194"/>
      <c r="E17" s="194"/>
      <c r="F17" s="194"/>
    </row>
    <row r="18" spans="1:7" s="1" customFormat="1" x14ac:dyDescent="0.25">
      <c r="A18" s="15">
        <v>4</v>
      </c>
      <c r="B18" s="17" t="s">
        <v>14</v>
      </c>
      <c r="C18" s="191" t="s">
        <v>32</v>
      </c>
      <c r="D18" s="194"/>
      <c r="E18" s="194"/>
      <c r="F18" s="194"/>
    </row>
    <row r="19" spans="1:7" s="1" customFormat="1" x14ac:dyDescent="0.25">
      <c r="A19" s="15">
        <v>5</v>
      </c>
      <c r="B19" s="17" t="s">
        <v>33</v>
      </c>
      <c r="C19" s="191" t="s">
        <v>34</v>
      </c>
      <c r="D19" s="194"/>
      <c r="E19" s="194"/>
      <c r="F19" s="194"/>
    </row>
    <row r="20" spans="1:7" s="1" customFormat="1" x14ac:dyDescent="0.25"/>
    <row r="21" spans="1:7" s="1" customFormat="1" ht="15.75" thickBot="1" x14ac:dyDescent="0.3"/>
    <row r="22" spans="1:7" s="1" customFormat="1" ht="15.75" thickBot="1" x14ac:dyDescent="0.3">
      <c r="A22" s="195" t="s">
        <v>35</v>
      </c>
      <c r="B22" s="196"/>
      <c r="C22" s="196"/>
      <c r="D22" s="196"/>
      <c r="E22" s="196"/>
      <c r="F22" s="196"/>
      <c r="G22" s="197"/>
    </row>
    <row r="23" spans="1:7" s="1" customFormat="1" ht="15.75" thickBot="1" x14ac:dyDescent="0.3">
      <c r="A23" s="198" t="s">
        <v>36</v>
      </c>
      <c r="B23" s="199"/>
      <c r="C23" s="195" t="s">
        <v>25</v>
      </c>
      <c r="D23" s="196"/>
      <c r="E23" s="196"/>
      <c r="F23" s="196"/>
      <c r="G23" s="197"/>
    </row>
    <row r="24" spans="1:7" s="1" customFormat="1" ht="15.75" thickBot="1" x14ac:dyDescent="0.3">
      <c r="A24" s="200"/>
      <c r="B24" s="201"/>
      <c r="C24" s="13" t="s">
        <v>37</v>
      </c>
      <c r="D24" s="13" t="s">
        <v>38</v>
      </c>
      <c r="E24" s="13" t="s">
        <v>39</v>
      </c>
      <c r="F24" s="13" t="s">
        <v>40</v>
      </c>
      <c r="G24" s="13" t="s">
        <v>41</v>
      </c>
    </row>
    <row r="25" spans="1:7" s="1" customFormat="1" ht="15.75" thickBot="1" x14ac:dyDescent="0.3">
      <c r="A25" s="8">
        <v>1</v>
      </c>
      <c r="B25" s="7" t="s">
        <v>57</v>
      </c>
      <c r="C25" s="9" t="s">
        <v>42</v>
      </c>
      <c r="D25" s="9" t="s">
        <v>42</v>
      </c>
      <c r="E25" s="10" t="s">
        <v>43</v>
      </c>
      <c r="F25" s="11" t="s">
        <v>44</v>
      </c>
      <c r="G25" s="11" t="s">
        <v>44</v>
      </c>
    </row>
    <row r="26" spans="1:7" s="1" customFormat="1" ht="15.75" thickBot="1" x14ac:dyDescent="0.3">
      <c r="A26" s="8">
        <v>2</v>
      </c>
      <c r="B26" s="7" t="s">
        <v>13</v>
      </c>
      <c r="C26" s="9" t="s">
        <v>42</v>
      </c>
      <c r="D26" s="9" t="s">
        <v>42</v>
      </c>
      <c r="E26" s="10" t="s">
        <v>43</v>
      </c>
      <c r="F26" s="11" t="s">
        <v>44</v>
      </c>
      <c r="G26" s="12" t="s">
        <v>45</v>
      </c>
    </row>
    <row r="27" spans="1:7" s="1" customFormat="1" ht="15.75" thickBot="1" x14ac:dyDescent="0.3">
      <c r="A27" s="8">
        <v>3</v>
      </c>
      <c r="B27" s="7" t="s">
        <v>15</v>
      </c>
      <c r="C27" s="9" t="s">
        <v>42</v>
      </c>
      <c r="D27" s="10" t="s">
        <v>43</v>
      </c>
      <c r="E27" s="11" t="s">
        <v>44</v>
      </c>
      <c r="F27" s="12" t="s">
        <v>45</v>
      </c>
      <c r="G27" s="12" t="s">
        <v>45</v>
      </c>
    </row>
    <row r="28" spans="1:7" s="1" customFormat="1" ht="15.75" thickBot="1" x14ac:dyDescent="0.3">
      <c r="A28" s="8">
        <v>4</v>
      </c>
      <c r="B28" s="7" t="s">
        <v>60</v>
      </c>
      <c r="C28" s="10" t="s">
        <v>43</v>
      </c>
      <c r="D28" s="11" t="s">
        <v>44</v>
      </c>
      <c r="E28" s="11" t="s">
        <v>44</v>
      </c>
      <c r="F28" s="12" t="s">
        <v>45</v>
      </c>
      <c r="G28" s="12" t="s">
        <v>45</v>
      </c>
    </row>
    <row r="29" spans="1:7" s="1" customFormat="1" ht="15.75" thickBot="1" x14ac:dyDescent="0.3">
      <c r="A29" s="8">
        <v>5</v>
      </c>
      <c r="B29" s="7" t="s">
        <v>61</v>
      </c>
      <c r="C29" s="11" t="s">
        <v>44</v>
      </c>
      <c r="D29" s="11" t="s">
        <v>44</v>
      </c>
      <c r="E29" s="12" t="s">
        <v>45</v>
      </c>
      <c r="F29" s="12" t="s">
        <v>45</v>
      </c>
      <c r="G29" s="12" t="s">
        <v>45</v>
      </c>
    </row>
    <row r="30" spans="1:7" s="1" customFormat="1" x14ac:dyDescent="0.25"/>
    <row r="31" spans="1:7" s="1" customFormat="1" x14ac:dyDescent="0.25"/>
    <row r="32" spans="1:7" s="1" customFormat="1" x14ac:dyDescent="0.25">
      <c r="B32" s="18" t="s">
        <v>46</v>
      </c>
      <c r="C32" s="193" t="s">
        <v>47</v>
      </c>
      <c r="D32" s="193"/>
      <c r="E32" s="193"/>
      <c r="F32" s="193"/>
    </row>
    <row r="33" spans="2:6" s="1" customFormat="1" ht="48" customHeight="1" x14ac:dyDescent="0.25">
      <c r="B33" s="19" t="s">
        <v>48</v>
      </c>
      <c r="C33" s="203" t="s">
        <v>49</v>
      </c>
      <c r="D33" s="203"/>
      <c r="E33" s="203"/>
      <c r="F33" s="203"/>
    </row>
    <row r="34" spans="2:6" s="1" customFormat="1" ht="36.75" customHeight="1" x14ac:dyDescent="0.25">
      <c r="B34" s="20" t="s">
        <v>16</v>
      </c>
      <c r="C34" s="203" t="s">
        <v>50</v>
      </c>
      <c r="D34" s="203"/>
      <c r="E34" s="203"/>
      <c r="F34" s="203"/>
    </row>
    <row r="35" spans="2:6" s="1" customFormat="1" ht="27.75" customHeight="1" x14ac:dyDescent="0.25">
      <c r="B35" s="21" t="s">
        <v>51</v>
      </c>
      <c r="C35" s="204" t="s">
        <v>52</v>
      </c>
      <c r="D35" s="203"/>
      <c r="E35" s="203"/>
      <c r="F35" s="203"/>
    </row>
    <row r="36" spans="2:6" s="1" customFormat="1" ht="31.5" customHeight="1" x14ac:dyDescent="0.25">
      <c r="B36" s="22" t="s">
        <v>53</v>
      </c>
      <c r="C36" s="202" t="s">
        <v>54</v>
      </c>
      <c r="D36" s="202"/>
      <c r="E36" s="202"/>
      <c r="F36" s="202"/>
    </row>
    <row r="37" spans="2:6" s="1" customFormat="1" ht="24.75" customHeight="1" x14ac:dyDescent="0.25"/>
    <row r="38" spans="2:6" s="1" customFormat="1" x14ac:dyDescent="0.25"/>
    <row r="39" spans="2:6" s="1" customFormat="1" x14ac:dyDescent="0.25"/>
  </sheetData>
  <mergeCells count="22">
    <mergeCell ref="C36:F36"/>
    <mergeCell ref="C34:F34"/>
    <mergeCell ref="C35:F35"/>
    <mergeCell ref="C18:F18"/>
    <mergeCell ref="C33:F33"/>
    <mergeCell ref="C19:F19"/>
    <mergeCell ref="C16:F16"/>
    <mergeCell ref="A13:F13"/>
    <mergeCell ref="C32:F32"/>
    <mergeCell ref="C17:F17"/>
    <mergeCell ref="A22:G22"/>
    <mergeCell ref="A23:B24"/>
    <mergeCell ref="C23:G23"/>
    <mergeCell ref="A4:D4"/>
    <mergeCell ref="C6:D6"/>
    <mergeCell ref="C5:D5"/>
    <mergeCell ref="C15:F15"/>
    <mergeCell ref="C7:D7"/>
    <mergeCell ref="C8:D8"/>
    <mergeCell ref="C9:D9"/>
    <mergeCell ref="C14:F14"/>
    <mergeCell ref="C10:D10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0"/>
  <sheetViews>
    <sheetView topLeftCell="A2" zoomScale="80" zoomScaleNormal="80" zoomScaleSheetLayoutView="8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M5" sqref="M5"/>
    </sheetView>
  </sheetViews>
  <sheetFormatPr baseColWidth="10" defaultRowHeight="12.75" x14ac:dyDescent="0.2"/>
  <cols>
    <col min="1" max="1" width="3.7109375" style="2" customWidth="1"/>
    <col min="2" max="2" width="11.85546875" style="2" customWidth="1"/>
    <col min="3" max="3" width="5.5703125" style="2" customWidth="1"/>
    <col min="4" max="4" width="25.7109375" style="2" customWidth="1"/>
    <col min="5" max="6" width="17.7109375" style="2" hidden="1" customWidth="1"/>
    <col min="7" max="7" width="15.7109375" style="2" hidden="1" customWidth="1"/>
    <col min="8" max="8" width="22.140625" style="2" customWidth="1"/>
    <col min="9" max="9" width="5.7109375" style="75" customWidth="1"/>
    <col min="10" max="10" width="42.42578125" style="2" customWidth="1"/>
    <col min="11" max="11" width="22.42578125" style="2" customWidth="1"/>
    <col min="12" max="12" width="20.7109375" style="2" customWidth="1"/>
    <col min="13" max="13" width="34.7109375" style="2" customWidth="1"/>
    <col min="14" max="16" width="16.42578125" style="2" customWidth="1"/>
    <col min="17" max="16384" width="11.42578125" style="2"/>
  </cols>
  <sheetData>
    <row r="1" spans="1:17" ht="26.25" customHeight="1" x14ac:dyDescent="0.2">
      <c r="A1" s="205" t="s">
        <v>70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0.25" customHeight="1" x14ac:dyDescent="0.2">
      <c r="A2" s="210" t="s">
        <v>64</v>
      </c>
      <c r="B2" s="210"/>
      <c r="C2" s="210"/>
      <c r="D2" s="210"/>
      <c r="E2" s="210"/>
      <c r="F2" s="210"/>
      <c r="G2" s="210"/>
      <c r="H2" s="210"/>
      <c r="I2" s="210"/>
      <c r="J2" s="208" t="s">
        <v>67</v>
      </c>
      <c r="K2" s="208"/>
      <c r="L2" s="208"/>
      <c r="M2" s="208"/>
      <c r="N2" s="208"/>
      <c r="O2" s="208"/>
      <c r="P2" s="209"/>
    </row>
    <row r="3" spans="1:17" s="3" customFormat="1" ht="27.75" customHeight="1" x14ac:dyDescent="0.2">
      <c r="A3" s="206" t="s">
        <v>10</v>
      </c>
      <c r="B3" s="206" t="s">
        <v>5</v>
      </c>
      <c r="C3" s="206" t="str">
        <f>+'MATRIZ DE RIESGOS'!G6</f>
        <v>AGENTES GENERADORES</v>
      </c>
      <c r="D3" s="206" t="s">
        <v>0</v>
      </c>
      <c r="E3" s="206" t="s">
        <v>3</v>
      </c>
      <c r="F3" s="206" t="s">
        <v>6</v>
      </c>
      <c r="G3" s="206" t="s">
        <v>7</v>
      </c>
      <c r="H3" s="206" t="s">
        <v>65</v>
      </c>
      <c r="I3" s="206" t="s">
        <v>66</v>
      </c>
      <c r="J3" s="206" t="s">
        <v>71</v>
      </c>
      <c r="K3" s="206" t="s">
        <v>8</v>
      </c>
      <c r="L3" s="206" t="s">
        <v>9</v>
      </c>
      <c r="M3" s="206" t="s">
        <v>68</v>
      </c>
      <c r="N3" s="206" t="s">
        <v>17</v>
      </c>
      <c r="O3" s="206" t="s">
        <v>69</v>
      </c>
      <c r="P3" s="206" t="s">
        <v>18</v>
      </c>
    </row>
    <row r="4" spans="1:17" s="3" customFormat="1" ht="47.25" customHeight="1" thickBo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</row>
    <row r="5" spans="1:17" s="65" customFormat="1" x14ac:dyDescent="0.25">
      <c r="A5" s="238" t="str">
        <f>+'MATRIZ DE RIESGOS'!A8</f>
        <v>EVALUACIÓN Y CONTROL</v>
      </c>
      <c r="B5" s="232" t="e">
        <f>#REF!</f>
        <v>#REF!</v>
      </c>
      <c r="C5" s="211" t="str">
        <f>+'MATRIZ DE RIESGOS'!G8</f>
        <v>INTERNOS. 
1. Auditores internos.
2. funcionarios del Hospital sin importar el tipo de vinculación y/o nivel jerárquico
EXTERNOS. 3.Contratistas del Hospital</v>
      </c>
      <c r="D5" s="235" t="str">
        <f>+'MATRIZ DE RIESGOS'!H8</f>
        <v xml:space="preserve">INTERNAS. 
Incumplimiento y/o desconocimiento  de las funciones del auditado.
Incumplimiento y/o desconocimiento de  la normatividad aplicable por parte del auditado.
No aplicación y/o Desconocimiento de los procesos, procedimientos y demás directrices aplicables al auditado.
Incumplimiento de requerimientos a entes de control.
Incumplimiento del estatuto del auditor
Presión al auditor por parte de agentes internos y/o externos.
EXTERNOS:
 Incumplimiento del objeto del contrato y/o deficiencias en su ejecución
</v>
      </c>
      <c r="E5" s="60"/>
      <c r="F5" s="60"/>
      <c r="G5" s="61"/>
      <c r="H5" s="62" t="e">
        <f>+#REF!</f>
        <v>#REF!</v>
      </c>
      <c r="I5" s="211" t="e">
        <f>#REF!</f>
        <v>#REF!</v>
      </c>
      <c r="J5" s="60"/>
      <c r="K5" s="60"/>
      <c r="L5" s="82"/>
      <c r="M5" s="60"/>
      <c r="N5" s="63"/>
      <c r="O5" s="211"/>
      <c r="P5" s="214"/>
      <c r="Q5" s="64"/>
    </row>
    <row r="6" spans="1:17" s="65" customFormat="1" x14ac:dyDescent="0.25">
      <c r="A6" s="239"/>
      <c r="B6" s="233"/>
      <c r="C6" s="212"/>
      <c r="D6" s="236"/>
      <c r="E6" s="66"/>
      <c r="F6" s="66"/>
      <c r="G6" s="67"/>
      <c r="H6" s="68" t="e">
        <f>+#REF!</f>
        <v>#REF!</v>
      </c>
      <c r="I6" s="212"/>
      <c r="J6" s="78"/>
      <c r="K6" s="66"/>
      <c r="L6" s="66"/>
      <c r="M6" s="66"/>
      <c r="N6" s="66"/>
      <c r="O6" s="212"/>
      <c r="P6" s="217"/>
      <c r="Q6" s="64"/>
    </row>
    <row r="7" spans="1:17" s="65" customFormat="1" x14ac:dyDescent="0.25">
      <c r="A7" s="239"/>
      <c r="B7" s="233"/>
      <c r="C7" s="212"/>
      <c r="D7" s="236"/>
      <c r="E7" s="66"/>
      <c r="F7" s="66"/>
      <c r="G7" s="67"/>
      <c r="H7" s="68" t="e">
        <f>+#REF!</f>
        <v>#REF!</v>
      </c>
      <c r="I7" s="212"/>
      <c r="J7" s="66"/>
      <c r="K7" s="66"/>
      <c r="L7" s="66"/>
      <c r="M7" s="66"/>
      <c r="N7" s="69"/>
      <c r="O7" s="212"/>
      <c r="P7" s="217"/>
      <c r="Q7" s="64"/>
    </row>
    <row r="8" spans="1:17" s="65" customFormat="1" ht="13.5" thickBot="1" x14ac:dyDescent="0.3">
      <c r="A8" s="239"/>
      <c r="B8" s="234"/>
      <c r="C8" s="213"/>
      <c r="D8" s="237"/>
      <c r="E8" s="70"/>
      <c r="F8" s="70"/>
      <c r="G8" s="71"/>
      <c r="H8" s="72" t="e">
        <f>+#REF!</f>
        <v>#REF!</v>
      </c>
      <c r="I8" s="213"/>
      <c r="J8" s="70"/>
      <c r="K8" s="70"/>
      <c r="L8" s="70"/>
      <c r="M8" s="70"/>
      <c r="N8" s="73"/>
      <c r="O8" s="213"/>
      <c r="P8" s="218"/>
      <c r="Q8" s="64"/>
    </row>
    <row r="9" spans="1:17" s="4" customFormat="1" x14ac:dyDescent="0.25">
      <c r="A9" s="239"/>
      <c r="B9" s="232"/>
      <c r="C9" s="211"/>
      <c r="D9" s="235"/>
      <c r="E9" s="31"/>
      <c r="F9" s="31"/>
      <c r="G9" s="36"/>
      <c r="H9" s="39"/>
      <c r="I9" s="55"/>
      <c r="J9" s="31"/>
      <c r="K9" s="31"/>
      <c r="L9" s="82"/>
      <c r="M9" s="31"/>
      <c r="N9" s="32"/>
      <c r="O9" s="211"/>
      <c r="P9" s="214"/>
      <c r="Q9" s="29"/>
    </row>
    <row r="10" spans="1:17" s="4" customFormat="1" ht="13.5" thickBot="1" x14ac:dyDescent="0.3">
      <c r="A10" s="239"/>
      <c r="B10" s="233"/>
      <c r="C10" s="212"/>
      <c r="D10" s="236"/>
      <c r="E10" s="30"/>
      <c r="F10" s="30"/>
      <c r="G10" s="30"/>
      <c r="H10" s="38"/>
      <c r="I10" s="56"/>
      <c r="J10" s="78"/>
      <c r="K10" s="33"/>
      <c r="L10" s="66"/>
      <c r="M10" s="222"/>
      <c r="N10" s="222"/>
      <c r="O10" s="212"/>
      <c r="P10" s="215"/>
      <c r="Q10" s="29"/>
    </row>
    <row r="11" spans="1:17" s="4" customFormat="1" x14ac:dyDescent="0.25">
      <c r="A11" s="239"/>
      <c r="B11" s="233"/>
      <c r="C11" s="212"/>
      <c r="D11" s="236"/>
      <c r="E11" s="30"/>
      <c r="F11" s="30"/>
      <c r="G11" s="76"/>
      <c r="H11" s="35"/>
      <c r="I11" s="56"/>
      <c r="J11" s="79"/>
      <c r="K11" s="80"/>
      <c r="L11" s="81"/>
      <c r="M11" s="212"/>
      <c r="N11" s="212"/>
      <c r="O11" s="212"/>
      <c r="P11" s="215"/>
      <c r="Q11" s="29"/>
    </row>
    <row r="12" spans="1:17" s="4" customFormat="1" x14ac:dyDescent="0.25">
      <c r="A12" s="239"/>
      <c r="B12" s="233"/>
      <c r="C12" s="212"/>
      <c r="D12" s="236"/>
      <c r="E12" s="23"/>
      <c r="F12" s="23"/>
      <c r="G12" s="37"/>
      <c r="H12" s="35"/>
      <c r="I12" s="56"/>
      <c r="J12" s="23"/>
      <c r="K12" s="23"/>
      <c r="L12" s="23"/>
      <c r="M12" s="223"/>
      <c r="N12" s="223"/>
      <c r="O12" s="212"/>
      <c r="P12" s="215"/>
      <c r="Q12" s="29"/>
    </row>
    <row r="13" spans="1:17" s="4" customFormat="1" x14ac:dyDescent="0.25">
      <c r="A13" s="239"/>
      <c r="B13" s="233"/>
      <c r="C13" s="212"/>
      <c r="D13" s="236"/>
      <c r="E13" s="23"/>
      <c r="F13" s="23"/>
      <c r="G13" s="37"/>
      <c r="H13" s="35"/>
      <c r="I13" s="56"/>
      <c r="J13" s="23"/>
      <c r="K13" s="23"/>
      <c r="L13" s="23"/>
      <c r="M13" s="23"/>
      <c r="N13" s="28"/>
      <c r="O13" s="212"/>
      <c r="P13" s="215"/>
      <c r="Q13" s="29"/>
    </row>
    <row r="14" spans="1:17" s="4" customFormat="1" x14ac:dyDescent="0.25">
      <c r="A14" s="239"/>
      <c r="B14" s="233"/>
      <c r="C14" s="212"/>
      <c r="D14" s="236"/>
      <c r="E14" s="23"/>
      <c r="F14" s="23"/>
      <c r="G14" s="37"/>
      <c r="H14" s="35"/>
      <c r="I14" s="56"/>
      <c r="J14" s="23"/>
      <c r="K14" s="23"/>
      <c r="L14" s="23"/>
      <c r="M14" s="23"/>
      <c r="N14" s="28"/>
      <c r="O14" s="212"/>
      <c r="P14" s="215"/>
      <c r="Q14" s="29"/>
    </row>
    <row r="15" spans="1:17" s="4" customFormat="1" ht="13.5" thickBot="1" x14ac:dyDescent="0.3">
      <c r="A15" s="239"/>
      <c r="B15" s="234"/>
      <c r="C15" s="213"/>
      <c r="D15" s="237"/>
      <c r="E15" s="41"/>
      <c r="F15" s="41"/>
      <c r="G15" s="42"/>
      <c r="H15" s="40"/>
      <c r="I15" s="57"/>
      <c r="J15" s="33"/>
      <c r="K15" s="33"/>
      <c r="L15" s="33"/>
      <c r="M15" s="33"/>
      <c r="N15" s="34"/>
      <c r="O15" s="213"/>
      <c r="P15" s="216"/>
      <c r="Q15" s="29"/>
    </row>
    <row r="16" spans="1:17" s="4" customFormat="1" ht="69" customHeight="1" x14ac:dyDescent="0.25">
      <c r="A16" s="239"/>
      <c r="B16" s="241"/>
      <c r="C16" s="224"/>
      <c r="D16" s="229"/>
      <c r="E16" s="30"/>
      <c r="F16" s="30"/>
      <c r="G16" s="30"/>
      <c r="H16" s="30"/>
      <c r="I16" s="211"/>
      <c r="J16" s="30"/>
      <c r="K16" s="30"/>
      <c r="L16" s="211"/>
      <c r="M16" s="222"/>
      <c r="N16" s="219"/>
      <c r="O16" s="222"/>
      <c r="P16" s="219"/>
    </row>
    <row r="17" spans="1:17" s="4" customFormat="1" ht="69" customHeight="1" x14ac:dyDescent="0.25">
      <c r="A17" s="239"/>
      <c r="B17" s="242"/>
      <c r="C17" s="225"/>
      <c r="D17" s="230"/>
      <c r="E17" s="46"/>
      <c r="F17" s="46"/>
      <c r="G17" s="46"/>
      <c r="H17" s="46"/>
      <c r="I17" s="212"/>
      <c r="J17" s="23"/>
      <c r="K17" s="30"/>
      <c r="L17" s="212"/>
      <c r="M17" s="212"/>
      <c r="N17" s="220"/>
      <c r="O17" s="212"/>
      <c r="P17" s="220"/>
    </row>
    <row r="18" spans="1:17" s="4" customFormat="1" ht="13.5" thickBot="1" x14ac:dyDescent="0.3">
      <c r="A18" s="239"/>
      <c r="B18" s="242"/>
      <c r="C18" s="225"/>
      <c r="D18" s="230"/>
      <c r="E18" s="46"/>
      <c r="F18" s="46"/>
      <c r="G18" s="46"/>
      <c r="H18" s="46"/>
      <c r="I18" s="212"/>
      <c r="J18" s="46"/>
      <c r="K18" s="46"/>
      <c r="L18" s="212"/>
      <c r="M18" s="212"/>
      <c r="N18" s="221"/>
      <c r="O18" s="212"/>
      <c r="P18" s="221"/>
    </row>
    <row r="19" spans="1:17" s="4" customFormat="1" x14ac:dyDescent="0.25">
      <c r="A19" s="239"/>
      <c r="B19" s="232"/>
      <c r="C19" s="224"/>
      <c r="D19" s="229"/>
      <c r="E19" s="31"/>
      <c r="F19" s="31"/>
      <c r="G19" s="31"/>
      <c r="H19" s="31"/>
      <c r="I19" s="211"/>
      <c r="J19" s="31"/>
      <c r="K19" s="31"/>
      <c r="L19" s="31"/>
      <c r="M19" s="31"/>
      <c r="N19" s="47"/>
      <c r="O19" s="43"/>
      <c r="P19" s="51"/>
      <c r="Q19" s="29"/>
    </row>
    <row r="20" spans="1:17" s="4" customFormat="1" x14ac:dyDescent="0.25">
      <c r="A20" s="239"/>
      <c r="B20" s="233"/>
      <c r="C20" s="225"/>
      <c r="D20" s="230"/>
      <c r="E20" s="30"/>
      <c r="F20" s="30"/>
      <c r="G20" s="30"/>
      <c r="H20" s="30"/>
      <c r="I20" s="212"/>
      <c r="J20" s="30"/>
      <c r="K20" s="30"/>
      <c r="L20" s="30"/>
      <c r="M20" s="30"/>
      <c r="N20" s="45"/>
      <c r="O20" s="26"/>
      <c r="P20" s="54"/>
      <c r="Q20" s="29"/>
    </row>
    <row r="21" spans="1:17" s="4" customFormat="1" x14ac:dyDescent="0.25">
      <c r="A21" s="239"/>
      <c r="B21" s="233"/>
      <c r="C21" s="225"/>
      <c r="D21" s="230"/>
      <c r="E21" s="30"/>
      <c r="F21" s="30"/>
      <c r="G21" s="30"/>
      <c r="H21" s="30"/>
      <c r="I21" s="212"/>
      <c r="J21" s="30"/>
      <c r="K21" s="23"/>
      <c r="L21" s="30"/>
      <c r="M21" s="30"/>
      <c r="N21" s="45"/>
      <c r="O21" s="26"/>
      <c r="P21" s="52"/>
      <c r="Q21" s="29"/>
    </row>
    <row r="22" spans="1:17" s="4" customFormat="1" ht="13.5" thickBot="1" x14ac:dyDescent="0.3">
      <c r="A22" s="239"/>
      <c r="B22" s="234"/>
      <c r="C22" s="226"/>
      <c r="D22" s="231"/>
      <c r="E22" s="48"/>
      <c r="F22" s="48"/>
      <c r="G22" s="48"/>
      <c r="H22" s="48"/>
      <c r="I22" s="213"/>
      <c r="J22" s="48"/>
      <c r="K22" s="33"/>
      <c r="L22" s="48"/>
      <c r="M22" s="48"/>
      <c r="N22" s="49"/>
      <c r="O22" s="50"/>
      <c r="P22" s="53"/>
      <c r="Q22" s="29"/>
    </row>
    <row r="23" spans="1:17" s="4" customFormat="1" x14ac:dyDescent="0.25">
      <c r="A23" s="239"/>
      <c r="B23" s="232"/>
      <c r="C23" s="211"/>
      <c r="D23" s="235"/>
      <c r="E23" s="31"/>
      <c r="F23" s="31"/>
      <c r="G23" s="31"/>
      <c r="H23" s="211"/>
      <c r="I23" s="211"/>
      <c r="J23" s="31"/>
      <c r="K23" s="44"/>
      <c r="L23" s="31"/>
      <c r="M23" s="31"/>
      <c r="N23" s="31"/>
      <c r="O23" s="224"/>
      <c r="P23" s="214"/>
      <c r="Q23" s="29"/>
    </row>
    <row r="24" spans="1:17" s="4" customFormat="1" ht="13.5" thickBot="1" x14ac:dyDescent="0.3">
      <c r="A24" s="239"/>
      <c r="B24" s="233"/>
      <c r="C24" s="212"/>
      <c r="D24" s="236"/>
      <c r="E24" s="23"/>
      <c r="F24" s="23"/>
      <c r="G24" s="23"/>
      <c r="H24" s="212"/>
      <c r="I24" s="212"/>
      <c r="J24" s="23"/>
      <c r="K24" s="27"/>
      <c r="L24" s="23"/>
      <c r="M24" s="23"/>
      <c r="N24" s="28"/>
      <c r="O24" s="225"/>
      <c r="P24" s="215"/>
      <c r="Q24" s="29"/>
    </row>
    <row r="25" spans="1:17" s="4" customFormat="1" ht="144" customHeight="1" thickBot="1" x14ac:dyDescent="0.3">
      <c r="A25" s="239"/>
      <c r="B25" s="233"/>
      <c r="C25" s="212"/>
      <c r="D25" s="236"/>
      <c r="E25" s="23"/>
      <c r="F25" s="23"/>
      <c r="G25" s="23"/>
      <c r="H25" s="212"/>
      <c r="I25" s="212"/>
      <c r="J25" s="23"/>
      <c r="K25" s="44"/>
      <c r="L25" s="23"/>
      <c r="M25" s="23"/>
      <c r="N25" s="23"/>
      <c r="O25" s="225"/>
      <c r="P25" s="215"/>
      <c r="Q25" s="29"/>
    </row>
    <row r="26" spans="1:17" s="4" customFormat="1" ht="13.5" thickBot="1" x14ac:dyDescent="0.3">
      <c r="A26" s="240"/>
      <c r="B26" s="234"/>
      <c r="C26" s="213"/>
      <c r="D26" s="237"/>
      <c r="E26" s="33"/>
      <c r="F26" s="33"/>
      <c r="G26" s="33"/>
      <c r="H26" s="213"/>
      <c r="I26" s="213"/>
      <c r="J26" s="33"/>
      <c r="K26" s="58"/>
      <c r="L26" s="48"/>
      <c r="M26" s="33"/>
      <c r="N26" s="33"/>
      <c r="O26" s="226"/>
      <c r="P26" s="216"/>
      <c r="Q26" s="29"/>
    </row>
    <row r="27" spans="1:17" s="4" customFormat="1" ht="47.25" customHeight="1" x14ac:dyDescent="0.25">
      <c r="A27" s="59"/>
      <c r="B27" s="59"/>
      <c r="C27" s="59"/>
      <c r="D27" s="59"/>
      <c r="E27" s="59"/>
      <c r="F27" s="59"/>
      <c r="G27" s="59"/>
      <c r="H27" s="59"/>
      <c r="I27" s="74"/>
      <c r="J27" s="77"/>
      <c r="K27" s="59"/>
      <c r="L27" s="59"/>
      <c r="M27" s="59"/>
      <c r="N27" s="59"/>
      <c r="O27" s="59"/>
      <c r="P27" s="59"/>
    </row>
    <row r="28" spans="1:17" s="4" customFormat="1" ht="63.75" customHeight="1" x14ac:dyDescent="0.25">
      <c r="A28" s="59"/>
      <c r="B28" s="59"/>
      <c r="C28" s="59"/>
      <c r="D28" s="59"/>
      <c r="E28" s="59"/>
      <c r="F28" s="59"/>
      <c r="G28" s="59"/>
      <c r="H28" s="59"/>
      <c r="I28" s="74"/>
      <c r="J28" s="59"/>
      <c r="K28" s="59"/>
      <c r="L28" s="59"/>
      <c r="M28" s="59"/>
      <c r="N28" s="59"/>
      <c r="O28" s="59"/>
      <c r="P28" s="59"/>
    </row>
    <row r="29" spans="1:17" s="4" customFormat="1" ht="89.25" customHeight="1" x14ac:dyDescent="0.25">
      <c r="A29" s="59"/>
      <c r="B29" s="59"/>
      <c r="C29" s="59"/>
      <c r="D29" s="59"/>
      <c r="E29" s="59"/>
      <c r="F29" s="59"/>
      <c r="G29" s="59"/>
      <c r="H29" s="59"/>
      <c r="I29" s="74"/>
      <c r="J29" s="59"/>
      <c r="K29" s="59"/>
      <c r="L29" s="59"/>
      <c r="M29" s="59"/>
      <c r="N29" s="59"/>
      <c r="O29" s="59"/>
      <c r="P29" s="59"/>
    </row>
    <row r="30" spans="1:17" s="4" customFormat="1" ht="64.5" customHeight="1" x14ac:dyDescent="0.25">
      <c r="A30" s="59"/>
      <c r="B30" s="59"/>
      <c r="C30" s="59"/>
      <c r="D30" s="59"/>
      <c r="E30" s="59"/>
      <c r="F30" s="59"/>
      <c r="G30" s="59"/>
      <c r="H30" s="59"/>
      <c r="I30" s="74"/>
      <c r="J30" s="59"/>
      <c r="K30" s="59"/>
      <c r="L30" s="59"/>
      <c r="M30" s="59"/>
      <c r="N30" s="59"/>
      <c r="O30" s="59"/>
      <c r="P30" s="59"/>
    </row>
    <row r="31" spans="1:17" s="4" customFormat="1" ht="47.25" customHeight="1" x14ac:dyDescent="0.25">
      <c r="A31" s="59"/>
      <c r="B31" s="59"/>
      <c r="C31" s="59"/>
      <c r="D31" s="59"/>
      <c r="E31" s="59"/>
      <c r="F31" s="59"/>
      <c r="G31" s="59"/>
      <c r="H31" s="59"/>
      <c r="I31" s="74"/>
      <c r="J31" s="59"/>
      <c r="K31" s="59"/>
      <c r="L31" s="59"/>
      <c r="M31" s="59"/>
      <c r="N31" s="59"/>
      <c r="O31" s="59"/>
      <c r="P31" s="59"/>
    </row>
    <row r="32" spans="1:17" s="4" customFormat="1" ht="63.75" customHeight="1" x14ac:dyDescent="0.25">
      <c r="A32" s="59"/>
      <c r="B32" s="59"/>
      <c r="C32" s="59"/>
      <c r="D32" s="59"/>
      <c r="E32" s="59"/>
      <c r="F32" s="59"/>
      <c r="G32" s="59"/>
      <c r="H32" s="59"/>
      <c r="I32" s="74"/>
      <c r="J32" s="59"/>
      <c r="K32" s="59"/>
      <c r="L32" s="59"/>
      <c r="M32" s="59"/>
      <c r="N32" s="59"/>
      <c r="O32" s="59"/>
      <c r="P32" s="59"/>
    </row>
    <row r="33" spans="1:16" s="4" customFormat="1" ht="89.25" customHeight="1" x14ac:dyDescent="0.25">
      <c r="A33" s="222"/>
      <c r="B33" s="227"/>
      <c r="C33" s="23"/>
      <c r="D33" s="24"/>
      <c r="E33" s="23"/>
      <c r="F33" s="23"/>
      <c r="G33" s="23"/>
      <c r="H33" s="23"/>
      <c r="I33" s="25"/>
      <c r="J33" s="23"/>
      <c r="K33" s="23"/>
      <c r="L33" s="23"/>
      <c r="M33" s="23"/>
      <c r="N33" s="23"/>
      <c r="O33" s="23"/>
      <c r="P33" s="23"/>
    </row>
    <row r="34" spans="1:16" s="4" customFormat="1" ht="64.5" customHeight="1" x14ac:dyDescent="0.25">
      <c r="A34" s="212"/>
      <c r="B34" s="225"/>
      <c r="C34" s="23"/>
      <c r="D34" s="24"/>
      <c r="E34" s="23"/>
      <c r="F34" s="23"/>
      <c r="G34" s="23"/>
      <c r="H34" s="23"/>
      <c r="I34" s="25"/>
      <c r="J34" s="68"/>
      <c r="K34" s="23"/>
      <c r="L34" s="23"/>
      <c r="M34" s="23"/>
      <c r="N34" s="23"/>
      <c r="O34" s="23"/>
      <c r="P34" s="23"/>
    </row>
    <row r="35" spans="1:16" s="4" customFormat="1" ht="47.25" customHeight="1" x14ac:dyDescent="0.25">
      <c r="A35" s="212"/>
      <c r="B35" s="225"/>
      <c r="C35" s="23"/>
      <c r="D35" s="24"/>
      <c r="E35" s="23"/>
      <c r="F35" s="23"/>
      <c r="G35" s="23"/>
      <c r="H35" s="23"/>
      <c r="I35" s="25"/>
      <c r="J35" s="23"/>
      <c r="K35" s="23"/>
      <c r="L35" s="23"/>
      <c r="M35" s="23"/>
      <c r="N35" s="23"/>
      <c r="O35" s="23"/>
      <c r="P35" s="23"/>
    </row>
    <row r="36" spans="1:16" s="4" customFormat="1" ht="63.75" customHeight="1" x14ac:dyDescent="0.25">
      <c r="A36" s="223"/>
      <c r="B36" s="228"/>
      <c r="C36" s="23"/>
      <c r="D36" s="24"/>
      <c r="E36" s="23"/>
      <c r="F36" s="23"/>
      <c r="G36" s="23"/>
      <c r="H36" s="23"/>
      <c r="I36" s="25"/>
      <c r="J36" s="23"/>
      <c r="K36" s="23"/>
      <c r="L36" s="23"/>
      <c r="M36" s="23"/>
      <c r="N36" s="23"/>
      <c r="O36" s="23"/>
      <c r="P36" s="23"/>
    </row>
    <row r="37" spans="1:16" s="4" customFormat="1" ht="89.25" customHeight="1" x14ac:dyDescent="0.25">
      <c r="A37" s="222"/>
      <c r="B37" s="227"/>
      <c r="C37" s="23"/>
      <c r="D37" s="24"/>
      <c r="E37" s="23"/>
      <c r="F37" s="23"/>
      <c r="G37" s="23"/>
      <c r="H37" s="23"/>
      <c r="I37" s="25"/>
      <c r="J37" s="23"/>
      <c r="K37" s="23"/>
      <c r="L37" s="23"/>
      <c r="M37" s="23"/>
      <c r="N37" s="23"/>
      <c r="O37" s="23"/>
      <c r="P37" s="23"/>
    </row>
    <row r="38" spans="1:16" s="4" customFormat="1" ht="64.5" customHeight="1" x14ac:dyDescent="0.25">
      <c r="A38" s="212"/>
      <c r="B38" s="225"/>
      <c r="C38" s="23"/>
      <c r="D38" s="24"/>
      <c r="E38" s="23"/>
      <c r="F38" s="23"/>
      <c r="G38" s="23"/>
      <c r="H38" s="23"/>
      <c r="I38" s="25"/>
      <c r="J38" s="23"/>
      <c r="K38" s="23"/>
      <c r="L38" s="23"/>
      <c r="M38" s="23"/>
      <c r="N38" s="23"/>
      <c r="O38" s="23"/>
      <c r="P38" s="23"/>
    </row>
    <row r="39" spans="1:16" s="4" customFormat="1" ht="47.25" customHeight="1" x14ac:dyDescent="0.25">
      <c r="A39" s="212"/>
      <c r="B39" s="225"/>
      <c r="C39" s="23"/>
      <c r="D39" s="24"/>
      <c r="E39" s="23"/>
      <c r="F39" s="23"/>
      <c r="G39" s="23"/>
      <c r="H39" s="23"/>
      <c r="I39" s="25"/>
      <c r="J39" s="23"/>
      <c r="K39" s="23"/>
      <c r="L39" s="23"/>
      <c r="M39" s="23"/>
      <c r="N39" s="23"/>
      <c r="O39" s="23"/>
      <c r="P39" s="23"/>
    </row>
    <row r="40" spans="1:16" s="4" customFormat="1" ht="63.75" customHeight="1" x14ac:dyDescent="0.25">
      <c r="A40" s="223"/>
      <c r="B40" s="228"/>
      <c r="C40" s="23"/>
      <c r="D40" s="24"/>
      <c r="E40" s="23"/>
      <c r="F40" s="23"/>
      <c r="G40" s="23"/>
      <c r="H40" s="23"/>
      <c r="I40" s="25"/>
      <c r="J40" s="23"/>
      <c r="K40" s="23"/>
      <c r="L40" s="23"/>
      <c r="M40" s="23"/>
      <c r="N40" s="23"/>
      <c r="O40" s="23"/>
      <c r="P40" s="23"/>
    </row>
    <row r="41" spans="1:16" s="4" customFormat="1" ht="89.25" customHeight="1" x14ac:dyDescent="0.25">
      <c r="A41" s="222"/>
      <c r="B41" s="227"/>
      <c r="C41" s="23"/>
      <c r="D41" s="24"/>
      <c r="E41" s="23"/>
      <c r="F41" s="23"/>
      <c r="G41" s="23"/>
      <c r="H41" s="23"/>
      <c r="I41" s="25"/>
      <c r="J41" s="23"/>
      <c r="K41" s="23"/>
      <c r="L41" s="23"/>
      <c r="M41" s="23"/>
      <c r="N41" s="23"/>
      <c r="O41" s="23"/>
      <c r="P41" s="23"/>
    </row>
    <row r="42" spans="1:16" s="4" customFormat="1" ht="64.5" customHeight="1" x14ac:dyDescent="0.25">
      <c r="A42" s="212"/>
      <c r="B42" s="225"/>
      <c r="C42" s="23"/>
      <c r="D42" s="24"/>
      <c r="E42" s="23"/>
      <c r="F42" s="23"/>
      <c r="G42" s="23"/>
      <c r="H42" s="23"/>
      <c r="I42" s="25"/>
      <c r="J42" s="23"/>
      <c r="K42" s="23"/>
      <c r="L42" s="23"/>
      <c r="M42" s="23"/>
      <c r="N42" s="23"/>
      <c r="O42" s="23"/>
      <c r="P42" s="23"/>
    </row>
    <row r="43" spans="1:16" s="4" customFormat="1" ht="47.25" customHeight="1" x14ac:dyDescent="0.25">
      <c r="A43" s="212"/>
      <c r="B43" s="225"/>
      <c r="C43" s="23"/>
      <c r="D43" s="24"/>
      <c r="E43" s="23"/>
      <c r="F43" s="23"/>
      <c r="G43" s="23"/>
      <c r="H43" s="23"/>
      <c r="I43" s="25"/>
      <c r="J43" s="23"/>
      <c r="K43" s="23"/>
      <c r="L43" s="23"/>
      <c r="M43" s="23"/>
      <c r="N43" s="23"/>
      <c r="O43" s="23"/>
      <c r="P43" s="23"/>
    </row>
    <row r="44" spans="1:16" s="4" customFormat="1" ht="63.75" customHeight="1" x14ac:dyDescent="0.25">
      <c r="A44" s="223"/>
      <c r="B44" s="228"/>
      <c r="C44" s="23"/>
      <c r="D44" s="24"/>
      <c r="E44" s="23"/>
      <c r="F44" s="23"/>
      <c r="G44" s="23"/>
      <c r="H44" s="23"/>
      <c r="I44" s="25"/>
      <c r="J44" s="23"/>
      <c r="K44" s="23"/>
      <c r="L44" s="23"/>
      <c r="M44" s="23"/>
      <c r="N44" s="23"/>
      <c r="O44" s="23"/>
      <c r="P44" s="23"/>
    </row>
    <row r="45" spans="1:16" s="4" customFormat="1" ht="89.25" customHeight="1" x14ac:dyDescent="0.25">
      <c r="A45" s="222"/>
      <c r="B45" s="227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3"/>
      <c r="N45" s="23"/>
      <c r="O45" s="23"/>
      <c r="P45" s="23"/>
    </row>
    <row r="46" spans="1:16" s="4" customFormat="1" ht="64.5" customHeight="1" x14ac:dyDescent="0.25">
      <c r="A46" s="212"/>
      <c r="B46" s="225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3"/>
      <c r="N46" s="23"/>
      <c r="O46" s="23"/>
      <c r="P46" s="23"/>
    </row>
    <row r="47" spans="1:16" s="4" customFormat="1" ht="47.25" customHeight="1" x14ac:dyDescent="0.25">
      <c r="A47" s="212"/>
      <c r="B47" s="225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3"/>
      <c r="N47" s="23"/>
      <c r="O47" s="23"/>
      <c r="P47" s="23"/>
    </row>
    <row r="48" spans="1:16" s="4" customFormat="1" ht="63.75" customHeight="1" x14ac:dyDescent="0.25">
      <c r="A48" s="223"/>
      <c r="B48" s="228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3"/>
      <c r="N48" s="23"/>
      <c r="O48" s="23"/>
      <c r="P48" s="23"/>
    </row>
    <row r="49" spans="1:16" s="4" customFormat="1" ht="89.25" customHeight="1" x14ac:dyDescent="0.25">
      <c r="A49" s="222" t="e">
        <f>'MATRIZ DE RIESGOS'!#REF!</f>
        <v>#REF!</v>
      </c>
      <c r="B49" s="227" t="e">
        <f>'MATRIZ DE RIESGOS'!#REF!</f>
        <v>#REF!</v>
      </c>
      <c r="C49" s="23" t="e">
        <f>'MATRIZ DE RIESGOS'!#REF!</f>
        <v>#REF!</v>
      </c>
      <c r="D49" s="23" t="e">
        <f>'MATRIZ DE RIESGOS'!#REF!</f>
        <v>#REF!</v>
      </c>
      <c r="E49" s="23"/>
      <c r="F49" s="23"/>
      <c r="G49" s="23"/>
      <c r="H49" s="23" t="e">
        <f>#REF!</f>
        <v>#REF!</v>
      </c>
      <c r="I49" s="24" t="e">
        <f>#REF!</f>
        <v>#REF!</v>
      </c>
      <c r="J49" s="23"/>
      <c r="K49" s="23"/>
      <c r="L49" s="23"/>
      <c r="M49" s="23"/>
      <c r="N49" s="23"/>
      <c r="O49" s="23"/>
      <c r="P49" s="23"/>
    </row>
    <row r="50" spans="1:16" s="4" customFormat="1" ht="64.5" customHeight="1" x14ac:dyDescent="0.25">
      <c r="A50" s="212"/>
      <c r="B50" s="225"/>
      <c r="C50" s="23" t="e">
        <f>'MATRIZ DE RIESGOS'!#REF!</f>
        <v>#REF!</v>
      </c>
      <c r="D50" s="23" t="e">
        <f>'MATRIZ DE RIESGOS'!#REF!</f>
        <v>#REF!</v>
      </c>
      <c r="E50" s="23"/>
      <c r="F50" s="23"/>
      <c r="G50" s="23"/>
      <c r="H50" s="23" t="e">
        <f>#REF!</f>
        <v>#REF!</v>
      </c>
      <c r="I50" s="24" t="e">
        <f>#REF!</f>
        <v>#REF!</v>
      </c>
      <c r="J50" s="23"/>
      <c r="K50" s="23"/>
      <c r="L50" s="23"/>
      <c r="M50" s="23"/>
      <c r="N50" s="23"/>
      <c r="O50" s="23"/>
      <c r="P50" s="23"/>
    </row>
    <row r="51" spans="1:16" s="4" customFormat="1" ht="47.25" customHeight="1" x14ac:dyDescent="0.25">
      <c r="A51" s="212"/>
      <c r="B51" s="225"/>
      <c r="C51" s="23" t="e">
        <f>'MATRIZ DE RIESGOS'!#REF!</f>
        <v>#REF!</v>
      </c>
      <c r="D51" s="23" t="e">
        <f>'MATRIZ DE RIESGOS'!#REF!</f>
        <v>#REF!</v>
      </c>
      <c r="E51" s="23"/>
      <c r="F51" s="23"/>
      <c r="G51" s="23"/>
      <c r="H51" s="23" t="e">
        <f>#REF!</f>
        <v>#REF!</v>
      </c>
      <c r="I51" s="24" t="e">
        <f>#REF!</f>
        <v>#REF!</v>
      </c>
      <c r="J51" s="23"/>
      <c r="K51" s="23"/>
      <c r="L51" s="23"/>
      <c r="M51" s="23"/>
      <c r="N51" s="23"/>
      <c r="O51" s="23"/>
      <c r="P51" s="23"/>
    </row>
    <row r="52" spans="1:16" s="4" customFormat="1" ht="63.75" customHeight="1" x14ac:dyDescent="0.25">
      <c r="A52" s="223"/>
      <c r="B52" s="228"/>
      <c r="C52" s="23" t="e">
        <f>'MATRIZ DE RIESGOS'!#REF!</f>
        <v>#REF!</v>
      </c>
      <c r="D52" s="23" t="e">
        <f>'MATRIZ DE RIESGOS'!#REF!</f>
        <v>#REF!</v>
      </c>
      <c r="E52" s="23"/>
      <c r="F52" s="23"/>
      <c r="G52" s="23"/>
      <c r="H52" s="23" t="e">
        <f>#REF!</f>
        <v>#REF!</v>
      </c>
      <c r="I52" s="24" t="e">
        <f>#REF!</f>
        <v>#REF!</v>
      </c>
      <c r="J52" s="23"/>
      <c r="K52" s="23"/>
      <c r="L52" s="23"/>
      <c r="M52" s="23"/>
      <c r="N52" s="23"/>
      <c r="O52" s="23"/>
      <c r="P52" s="23"/>
    </row>
    <row r="53" spans="1:16" s="4" customFormat="1" ht="89.25" customHeight="1" x14ac:dyDescent="0.25">
      <c r="A53" s="222" t="e">
        <f>'MATRIZ DE RIESGOS'!#REF!</f>
        <v>#REF!</v>
      </c>
      <c r="B53" s="227" t="e">
        <f>'MATRIZ DE RIESGOS'!#REF!</f>
        <v>#REF!</v>
      </c>
      <c r="C53" s="23" t="e">
        <f>'MATRIZ DE RIESGOS'!#REF!</f>
        <v>#REF!</v>
      </c>
      <c r="D53" s="23" t="e">
        <f>'MATRIZ DE RIESGOS'!#REF!</f>
        <v>#REF!</v>
      </c>
      <c r="E53" s="23"/>
      <c r="F53" s="23"/>
      <c r="G53" s="23"/>
      <c r="H53" s="23" t="e">
        <f>#REF!</f>
        <v>#REF!</v>
      </c>
      <c r="I53" s="24" t="e">
        <f>#REF!</f>
        <v>#REF!</v>
      </c>
      <c r="J53" s="23"/>
      <c r="K53" s="23"/>
      <c r="L53" s="23"/>
      <c r="M53" s="23"/>
      <c r="N53" s="23"/>
      <c r="O53" s="23"/>
      <c r="P53" s="23"/>
    </row>
    <row r="54" spans="1:16" s="4" customFormat="1" ht="64.5" customHeight="1" x14ac:dyDescent="0.25">
      <c r="A54" s="212"/>
      <c r="B54" s="225"/>
      <c r="C54" s="23" t="e">
        <f>'MATRIZ DE RIESGOS'!#REF!</f>
        <v>#REF!</v>
      </c>
      <c r="D54" s="23" t="e">
        <f>'MATRIZ DE RIESGOS'!#REF!</f>
        <v>#REF!</v>
      </c>
      <c r="E54" s="23"/>
      <c r="F54" s="23"/>
      <c r="G54" s="23"/>
      <c r="H54" s="23" t="e">
        <f>#REF!</f>
        <v>#REF!</v>
      </c>
      <c r="I54" s="24" t="e">
        <f>#REF!</f>
        <v>#REF!</v>
      </c>
      <c r="J54" s="23"/>
      <c r="K54" s="23"/>
      <c r="L54" s="23"/>
      <c r="M54" s="23"/>
      <c r="N54" s="23"/>
      <c r="O54" s="23"/>
      <c r="P54" s="23"/>
    </row>
    <row r="55" spans="1:16" s="4" customFormat="1" ht="47.25" customHeight="1" x14ac:dyDescent="0.25">
      <c r="A55" s="212"/>
      <c r="B55" s="225"/>
      <c r="C55" s="23" t="e">
        <f>'MATRIZ DE RIESGOS'!#REF!</f>
        <v>#REF!</v>
      </c>
      <c r="D55" s="23" t="e">
        <f>'MATRIZ DE RIESGOS'!#REF!</f>
        <v>#REF!</v>
      </c>
      <c r="E55" s="23"/>
      <c r="F55" s="23"/>
      <c r="G55" s="23"/>
      <c r="H55" s="23" t="e">
        <f>#REF!</f>
        <v>#REF!</v>
      </c>
      <c r="I55" s="24" t="e">
        <f>#REF!</f>
        <v>#REF!</v>
      </c>
      <c r="J55" s="23"/>
      <c r="K55" s="23"/>
      <c r="L55" s="23"/>
      <c r="M55" s="23"/>
      <c r="N55" s="23"/>
      <c r="O55" s="23"/>
      <c r="P55" s="23"/>
    </row>
    <row r="56" spans="1:16" s="4" customFormat="1" ht="63.75" customHeight="1" x14ac:dyDescent="0.25">
      <c r="A56" s="223"/>
      <c r="B56" s="228"/>
      <c r="C56" s="23" t="e">
        <f>'MATRIZ DE RIESGOS'!#REF!</f>
        <v>#REF!</v>
      </c>
      <c r="D56" s="23" t="e">
        <f>'MATRIZ DE RIESGOS'!#REF!</f>
        <v>#REF!</v>
      </c>
      <c r="E56" s="23"/>
      <c r="F56" s="23"/>
      <c r="G56" s="23"/>
      <c r="H56" s="23" t="e">
        <f>#REF!</f>
        <v>#REF!</v>
      </c>
      <c r="I56" s="24" t="e">
        <f>#REF!</f>
        <v>#REF!</v>
      </c>
      <c r="J56" s="23"/>
      <c r="K56" s="23"/>
      <c r="L56" s="23"/>
      <c r="M56" s="23"/>
      <c r="N56" s="23"/>
      <c r="O56" s="23"/>
      <c r="P56" s="23"/>
    </row>
    <row r="57" spans="1:16" s="4" customFormat="1" ht="89.25" customHeight="1" x14ac:dyDescent="0.25">
      <c r="A57" s="222" t="e">
        <f>'MATRIZ DE RIESGOS'!#REF!</f>
        <v>#REF!</v>
      </c>
      <c r="B57" s="227" t="e">
        <f>'MATRIZ DE RIESGOS'!#REF!</f>
        <v>#REF!</v>
      </c>
      <c r="C57" s="23" t="e">
        <f>'MATRIZ DE RIESGOS'!#REF!</f>
        <v>#REF!</v>
      </c>
      <c r="D57" s="23" t="e">
        <f>'MATRIZ DE RIESGOS'!#REF!</f>
        <v>#REF!</v>
      </c>
      <c r="E57" s="23"/>
      <c r="F57" s="23"/>
      <c r="G57" s="23"/>
      <c r="H57" s="23" t="e">
        <f>#REF!</f>
        <v>#REF!</v>
      </c>
      <c r="I57" s="24" t="e">
        <f>#REF!</f>
        <v>#REF!</v>
      </c>
      <c r="J57" s="23"/>
      <c r="K57" s="23"/>
      <c r="L57" s="23"/>
      <c r="M57" s="23"/>
      <c r="N57" s="23"/>
      <c r="O57" s="23"/>
      <c r="P57" s="23"/>
    </row>
    <row r="58" spans="1:16" s="4" customFormat="1" ht="64.5" customHeight="1" x14ac:dyDescent="0.25">
      <c r="A58" s="212"/>
      <c r="B58" s="225"/>
      <c r="C58" s="23" t="e">
        <f>'MATRIZ DE RIESGOS'!#REF!</f>
        <v>#REF!</v>
      </c>
      <c r="D58" s="23" t="e">
        <f>'MATRIZ DE RIESGOS'!#REF!</f>
        <v>#REF!</v>
      </c>
      <c r="E58" s="23"/>
      <c r="F58" s="23"/>
      <c r="G58" s="23"/>
      <c r="H58" s="23" t="e">
        <f>#REF!</f>
        <v>#REF!</v>
      </c>
      <c r="I58" s="24" t="e">
        <f>#REF!</f>
        <v>#REF!</v>
      </c>
      <c r="J58" s="23"/>
      <c r="K58" s="23"/>
      <c r="L58" s="23"/>
      <c r="M58" s="23"/>
      <c r="N58" s="23"/>
      <c r="O58" s="23"/>
      <c r="P58" s="23"/>
    </row>
    <row r="59" spans="1:16" s="4" customFormat="1" ht="47.25" customHeight="1" x14ac:dyDescent="0.25">
      <c r="A59" s="212"/>
      <c r="B59" s="225"/>
      <c r="C59" s="23" t="e">
        <f>'MATRIZ DE RIESGOS'!#REF!</f>
        <v>#REF!</v>
      </c>
      <c r="D59" s="23" t="e">
        <f>'MATRIZ DE RIESGOS'!#REF!</f>
        <v>#REF!</v>
      </c>
      <c r="E59" s="23"/>
      <c r="F59" s="23"/>
      <c r="G59" s="23"/>
      <c r="H59" s="23" t="e">
        <f>#REF!</f>
        <v>#REF!</v>
      </c>
      <c r="I59" s="24" t="e">
        <f>#REF!</f>
        <v>#REF!</v>
      </c>
      <c r="J59" s="23"/>
      <c r="K59" s="23"/>
      <c r="L59" s="23"/>
      <c r="M59" s="23"/>
      <c r="N59" s="23"/>
      <c r="O59" s="23"/>
      <c r="P59" s="23"/>
    </row>
    <row r="60" spans="1:16" s="4" customFormat="1" ht="63.75" customHeight="1" x14ac:dyDescent="0.25">
      <c r="A60" s="223"/>
      <c r="B60" s="228"/>
      <c r="C60" s="23" t="e">
        <f>'MATRIZ DE RIESGOS'!#REF!</f>
        <v>#REF!</v>
      </c>
      <c r="D60" s="23" t="e">
        <f>'MATRIZ DE RIESGOS'!#REF!</f>
        <v>#REF!</v>
      </c>
      <c r="E60" s="23"/>
      <c r="F60" s="23"/>
      <c r="G60" s="23"/>
      <c r="H60" s="23" t="e">
        <f>#REF!</f>
        <v>#REF!</v>
      </c>
      <c r="I60" s="24" t="e">
        <f>#REF!</f>
        <v>#REF!</v>
      </c>
      <c r="J60" s="23"/>
      <c r="K60" s="23"/>
      <c r="L60" s="23"/>
      <c r="M60" s="23"/>
      <c r="N60" s="23"/>
      <c r="O60" s="23"/>
      <c r="P60" s="23"/>
    </row>
  </sheetData>
  <mergeCells count="67">
    <mergeCell ref="A41:A44"/>
    <mergeCell ref="B41:B44"/>
    <mergeCell ref="A37:A40"/>
    <mergeCell ref="B37:B40"/>
    <mergeCell ref="B5:B8"/>
    <mergeCell ref="B16:B18"/>
    <mergeCell ref="B9:B15"/>
    <mergeCell ref="H23:H26"/>
    <mergeCell ref="D19:D22"/>
    <mergeCell ref="C23:C26"/>
    <mergeCell ref="A33:A36"/>
    <mergeCell ref="B19:B22"/>
    <mergeCell ref="D23:D26"/>
    <mergeCell ref="C19:C22"/>
    <mergeCell ref="B33:B36"/>
    <mergeCell ref="A5:A26"/>
    <mergeCell ref="C16:C18"/>
    <mergeCell ref="C9:C15"/>
    <mergeCell ref="D16:D18"/>
    <mergeCell ref="D5:D8"/>
    <mergeCell ref="B23:B26"/>
    <mergeCell ref="C5:C8"/>
    <mergeCell ref="D9:D15"/>
    <mergeCell ref="A57:A60"/>
    <mergeCell ref="B57:B60"/>
    <mergeCell ref="A45:A48"/>
    <mergeCell ref="B45:B48"/>
    <mergeCell ref="A49:A52"/>
    <mergeCell ref="B49:B52"/>
    <mergeCell ref="A53:A56"/>
    <mergeCell ref="B53:B56"/>
    <mergeCell ref="P23:P26"/>
    <mergeCell ref="I23:I26"/>
    <mergeCell ref="I19:I22"/>
    <mergeCell ref="I16:I18"/>
    <mergeCell ref="P5:P8"/>
    <mergeCell ref="P9:P15"/>
    <mergeCell ref="P16:P18"/>
    <mergeCell ref="M10:M12"/>
    <mergeCell ref="N10:N12"/>
    <mergeCell ref="O23:O26"/>
    <mergeCell ref="N16:N18"/>
    <mergeCell ref="L16:L18"/>
    <mergeCell ref="O5:O8"/>
    <mergeCell ref="O9:O15"/>
    <mergeCell ref="O16:O18"/>
    <mergeCell ref="M16:M18"/>
    <mergeCell ref="I5:I8"/>
    <mergeCell ref="B3:B4"/>
    <mergeCell ref="D3:D4"/>
    <mergeCell ref="F3:F4"/>
    <mergeCell ref="G3:G4"/>
    <mergeCell ref="E3:E4"/>
    <mergeCell ref="A1:P1"/>
    <mergeCell ref="O3:O4"/>
    <mergeCell ref="P3:P4"/>
    <mergeCell ref="J2:P2"/>
    <mergeCell ref="A2:I2"/>
    <mergeCell ref="A3:A4"/>
    <mergeCell ref="C3:C4"/>
    <mergeCell ref="M3:M4"/>
    <mergeCell ref="H3:H4"/>
    <mergeCell ref="J3:J4"/>
    <mergeCell ref="I3:I4"/>
    <mergeCell ref="L3:L4"/>
    <mergeCell ref="K3:K4"/>
    <mergeCell ref="N3:N4"/>
  </mergeCells>
  <phoneticPr fontId="4" type="noConversion"/>
  <pageMargins left="1.5354330708661419" right="0.70866141732283472" top="0.74803149606299213" bottom="0.74803149606299213" header="0.31496062992125984" footer="0.31496062992125984"/>
  <pageSetup paperSize="5" scale="5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workbookViewId="0">
      <selection activeCell="B3" sqref="B3:B15"/>
    </sheetView>
  </sheetViews>
  <sheetFormatPr baseColWidth="10" defaultRowHeight="15" x14ac:dyDescent="0.25"/>
  <cols>
    <col min="2" max="2" width="51.42578125" customWidth="1"/>
  </cols>
  <sheetData>
    <row r="2" spans="2:2" ht="15.75" x14ac:dyDescent="0.25">
      <c r="B2" s="83" t="s">
        <v>73</v>
      </c>
    </row>
    <row r="3" spans="2:2" ht="15.75" x14ac:dyDescent="0.25">
      <c r="B3" s="83" t="s">
        <v>74</v>
      </c>
    </row>
    <row r="4" spans="2:2" ht="31.5" x14ac:dyDescent="0.25">
      <c r="B4" s="83" t="s">
        <v>72</v>
      </c>
    </row>
    <row r="5" spans="2:2" ht="15.75" x14ac:dyDescent="0.25">
      <c r="B5" s="83" t="s">
        <v>75</v>
      </c>
    </row>
    <row r="6" spans="2:2" ht="15.75" x14ac:dyDescent="0.25">
      <c r="B6" s="83" t="s">
        <v>76</v>
      </c>
    </row>
    <row r="7" spans="2:2" ht="15.75" x14ac:dyDescent="0.25">
      <c r="B7" s="83" t="s">
        <v>77</v>
      </c>
    </row>
    <row r="8" spans="2:2" ht="31.5" x14ac:dyDescent="0.25">
      <c r="B8" s="83" t="s">
        <v>78</v>
      </c>
    </row>
    <row r="9" spans="2:2" ht="15.75" x14ac:dyDescent="0.25">
      <c r="B9" s="83" t="s">
        <v>79</v>
      </c>
    </row>
    <row r="10" spans="2:2" ht="15.75" x14ac:dyDescent="0.25">
      <c r="B10" s="83" t="s">
        <v>80</v>
      </c>
    </row>
    <row r="11" spans="2:2" ht="15.75" x14ac:dyDescent="0.25">
      <c r="B11" s="83" t="s">
        <v>81</v>
      </c>
    </row>
    <row r="12" spans="2:2" ht="15.75" x14ac:dyDescent="0.25">
      <c r="B12" s="83" t="s">
        <v>82</v>
      </c>
    </row>
    <row r="13" spans="2:2" ht="15.75" x14ac:dyDescent="0.25">
      <c r="B13" s="83" t="s">
        <v>83</v>
      </c>
    </row>
    <row r="14" spans="2:2" ht="15.75" x14ac:dyDescent="0.25">
      <c r="B14" s="83" t="s">
        <v>84</v>
      </c>
    </row>
    <row r="15" spans="2:2" ht="15.75" x14ac:dyDescent="0.25">
      <c r="B15" s="83" t="s">
        <v>85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A7C8B9EBCD54FAAD4AD9708CFC467" ma:contentTypeVersion="0" ma:contentTypeDescription="Crear nuevo documento." ma:contentTypeScope="" ma:versionID="42a2f74c8bb44b31576b601f2722c922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E60D175-F696-4B13-96B3-1224B6F338AC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42ADAB-03C7-4FD1-B463-5671C42079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A615F6-421F-4E31-BE7A-DE1A6AD65D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MATRIZ DE RIESGOS</vt:lpstr>
      <vt:lpstr>Calificación</vt:lpstr>
      <vt:lpstr>MATRIZ DE CALIFICACION</vt:lpstr>
      <vt:lpstr>MAPA plan accion</vt:lpstr>
      <vt:lpstr>Hoja1</vt:lpstr>
      <vt:lpstr>Ambiental</vt:lpstr>
      <vt:lpstr>'MAPA plan accion'!Área_de_impresión</vt:lpstr>
      <vt:lpstr>Emergencias_y_Desastres</vt:lpstr>
      <vt:lpstr>Jurídico</vt:lpstr>
      <vt:lpstr>MECI</vt:lpstr>
      <vt:lpstr>SARLAFT</vt:lpstr>
      <vt:lpstr>Seguridad_del_Paciente</vt:lpstr>
      <vt:lpstr>Seguridad_y_Salud_en_el_Trabajo</vt:lpstr>
      <vt:lpstr>Sistema_de_Riesgo</vt:lpstr>
      <vt:lpstr>'MAPA plan accion'!Títulos_a_imprimir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Luan Naranjo Ladino</dc:creator>
  <cp:lastModifiedBy>Yetica Hernandez Ariza</cp:lastModifiedBy>
  <cp:lastPrinted>2018-11-27T18:03:12Z</cp:lastPrinted>
  <dcterms:created xsi:type="dcterms:W3CDTF">2008-11-21T22:04:05Z</dcterms:created>
  <dcterms:modified xsi:type="dcterms:W3CDTF">2019-07-26T18:43:28Z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0x010100F07A7C8B9EBCD54FAAD4AD9708CFC467</vt:lpwstr>
  </property>
</Properties>
</file>